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09-2011 Vintage (FCP)/Individual Year Trackers/2009 Vintage/Updates to 2009 Tracker/"/>
    </mc:Choice>
  </mc:AlternateContent>
  <xr:revisionPtr revIDLastSave="3" documentId="8_{6F3F5D39-6B47-42A4-9DD8-C0C84D239448}" xr6:coauthVersionLast="47" xr6:coauthVersionMax="47" xr10:uidLastSave="{DEF9E91D-EA24-4891-BB08-28121CD73975}"/>
  <bookViews>
    <workbookView xWindow="-108" yWindow="-108" windowWidth="23256" windowHeight="12576" xr2:uid="{00000000-000D-0000-FFFF-FFFF00000000}"/>
  </bookViews>
  <sheets>
    <sheet name="Numbers" sheetId="3" r:id="rId1"/>
    <sheet name="Percentages" sheetId="2" r:id="rId2"/>
  </sheets>
  <definedNames>
    <definedName name="_xlnm.Print_Area" localSheetId="1">Percentages!$A$1:$K$27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3" l="1"/>
  <c r="K18" i="3"/>
  <c r="J18" i="3"/>
  <c r="H18" i="3"/>
  <c r="G18" i="3"/>
  <c r="F18" i="3"/>
  <c r="E18" i="3"/>
  <c r="D18" i="3"/>
  <c r="C18" i="3"/>
  <c r="B18" i="3"/>
  <c r="I18" i="3"/>
  <c r="H9" i="2" l="1"/>
  <c r="H16" i="2"/>
  <c r="I16" i="2"/>
  <c r="J16" i="2"/>
  <c r="K16" i="2"/>
  <c r="G16" i="2"/>
  <c r="H15" i="2"/>
  <c r="I15" i="2"/>
  <c r="J15" i="2"/>
  <c r="K15" i="2"/>
  <c r="G15" i="2"/>
  <c r="H14" i="2"/>
  <c r="I14" i="2"/>
  <c r="J14" i="2"/>
  <c r="K14" i="2"/>
  <c r="G14" i="2"/>
  <c r="H13" i="2"/>
  <c r="I13" i="2"/>
  <c r="J13" i="2"/>
  <c r="K13" i="2"/>
  <c r="G13" i="2"/>
  <c r="H12" i="2"/>
  <c r="I12" i="2"/>
  <c r="J12" i="2"/>
  <c r="K12" i="2"/>
  <c r="G12" i="2"/>
  <c r="H11" i="2"/>
  <c r="I11" i="2"/>
  <c r="J11" i="2"/>
  <c r="K11" i="2"/>
  <c r="G11" i="2"/>
  <c r="H10" i="2"/>
  <c r="I10" i="2"/>
  <c r="J10" i="2"/>
  <c r="K10" i="2"/>
  <c r="G10" i="2"/>
  <c r="I9" i="2"/>
  <c r="J9" i="2"/>
  <c r="K9" i="2"/>
  <c r="G9" i="2"/>
  <c r="H8" i="2"/>
  <c r="I8" i="2"/>
  <c r="J8" i="2"/>
  <c r="K8" i="2"/>
  <c r="G8" i="2"/>
  <c r="H7" i="2"/>
  <c r="I7" i="2"/>
  <c r="J7" i="2"/>
  <c r="K7" i="2"/>
  <c r="G7" i="2"/>
  <c r="A5" i="2"/>
  <c r="D16" i="2"/>
  <c r="F16" i="2"/>
  <c r="C16" i="2"/>
  <c r="D15" i="2"/>
  <c r="F15" i="2"/>
  <c r="C15" i="2"/>
  <c r="D14" i="2"/>
  <c r="F14" i="2"/>
  <c r="C14" i="2"/>
  <c r="D13" i="2"/>
  <c r="E13" i="2"/>
  <c r="F13" i="2"/>
  <c r="C13" i="2"/>
  <c r="D12" i="2"/>
  <c r="F12" i="2"/>
  <c r="C12" i="2"/>
  <c r="D11" i="2"/>
  <c r="F11" i="2"/>
  <c r="C11" i="2"/>
  <c r="D10" i="2"/>
  <c r="E10" i="2"/>
  <c r="F10" i="2"/>
  <c r="C10" i="2"/>
  <c r="D9" i="2"/>
  <c r="F9" i="2"/>
  <c r="C9" i="2"/>
  <c r="D8" i="2"/>
  <c r="F8" i="2"/>
  <c r="C8" i="2"/>
  <c r="D7" i="2"/>
  <c r="E7" i="2"/>
  <c r="F7" i="2"/>
  <c r="C7" i="2"/>
  <c r="B8" i="2"/>
  <c r="B9" i="2"/>
  <c r="B10" i="2"/>
  <c r="B11" i="2"/>
  <c r="B12" i="2"/>
  <c r="B13" i="2"/>
  <c r="B14" i="2"/>
  <c r="B15" i="2"/>
  <c r="B16" i="2"/>
  <c r="B7" i="2"/>
  <c r="B2" i="2"/>
  <c r="A1" i="2"/>
  <c r="H17" i="2"/>
  <c r="G17" i="2"/>
  <c r="I17" i="2"/>
  <c r="D17" i="2"/>
  <c r="E17" i="2"/>
  <c r="C17" i="2"/>
  <c r="F17" i="2"/>
  <c r="B17" i="2"/>
  <c r="K17" i="2"/>
  <c r="J17" i="2"/>
</calcChain>
</file>

<file path=xl/sharedStrings.xml><?xml version="1.0" encoding="utf-8"?>
<sst xmlns="http://schemas.openxmlformats.org/spreadsheetml/2006/main" count="87" uniqueCount="47">
  <si>
    <t>Date:</t>
  </si>
  <si>
    <t>State</t>
  </si>
  <si>
    <t>Offered at Auction</t>
  </si>
  <si>
    <t>Sold at Fixed Price</t>
  </si>
  <si>
    <t>Maine</t>
  </si>
  <si>
    <t>Massachusetts</t>
  </si>
  <si>
    <t>New Hampshire</t>
  </si>
  <si>
    <t>Rhode Island</t>
  </si>
  <si>
    <t>Vermont</t>
  </si>
  <si>
    <t>Total</t>
  </si>
  <si>
    <t>Sold at Auction</t>
  </si>
  <si>
    <t xml:space="preserve">Transferred from State Set-Aside Accounts </t>
  </si>
  <si>
    <t>Legend Key</t>
  </si>
  <si>
    <t>New Jersey</t>
  </si>
  <si>
    <t>N/A</t>
  </si>
  <si>
    <r>
      <t>CO</t>
    </r>
    <r>
      <rPr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Budget</t>
    </r>
  </si>
  <si>
    <r>
      <t>Unsold Allowances Retired</t>
    </r>
    <r>
      <rPr>
        <b/>
        <vertAlign val="superscript"/>
        <sz val="11"/>
        <color indexed="9"/>
        <rFont val="Calibri"/>
        <family val="2"/>
      </rPr>
      <t>1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</si>
  <si>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Budget</t>
    </r>
  </si>
  <si>
    <r>
      <t>Set-Aside Allowances Retired</t>
    </r>
    <r>
      <rPr>
        <b/>
        <vertAlign val="superscript"/>
        <sz val="11"/>
        <color indexed="9"/>
        <rFont val="Calibri"/>
        <family val="2"/>
      </rPr>
      <t>4,5</t>
    </r>
  </si>
  <si>
    <r>
      <t>Early Reduction Allowances (ERAs)</t>
    </r>
    <r>
      <rPr>
        <b/>
        <vertAlign val="superscript"/>
        <sz val="11"/>
        <color indexed="9"/>
        <rFont val="Calibri"/>
        <family val="2"/>
      </rPr>
      <t>6</t>
    </r>
  </si>
  <si>
    <r>
      <t>Delaware</t>
    </r>
    <r>
      <rPr>
        <vertAlign val="superscript"/>
        <sz val="11"/>
        <color indexed="8"/>
        <rFont val="Calibri"/>
        <family val="2"/>
      </rPr>
      <t>3</t>
    </r>
  </si>
  <si>
    <r>
      <t>Maryland</t>
    </r>
    <r>
      <rPr>
        <b/>
        <vertAlign val="superscript"/>
        <sz val="11"/>
        <color indexed="8"/>
        <rFont val="Calibri"/>
        <family val="2"/>
      </rPr>
      <t>4</t>
    </r>
  </si>
  <si>
    <r>
      <t>New York</t>
    </r>
    <r>
      <rPr>
        <vertAlign val="superscript"/>
        <sz val="11"/>
        <color indexed="8"/>
        <rFont val="Calibri"/>
        <family val="2"/>
      </rPr>
      <t>5</t>
    </r>
  </si>
  <si>
    <r>
      <rPr>
        <vertAlign val="superscript"/>
        <sz val="10"/>
        <color indexed="8"/>
        <rFont val="Arial"/>
        <family val="2"/>
      </rPr>
      <t>1</t>
    </r>
    <r>
      <rPr>
        <sz val="10"/>
        <color indexed="8"/>
        <rFont val="Arial"/>
        <family val="2"/>
      </rPr>
      <t xml:space="preserve"> For Connecticut, t</t>
    </r>
    <r>
      <rPr>
        <sz val="10"/>
        <rFont val="Arial"/>
        <family val="2"/>
      </rPr>
      <t>he Unsold Allowances Retired column also includes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are intended to be retired. 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</si>
  <si>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In Delaware, the percentage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to auction shall increase by 8 percent per year from 2009-2014, such that 100 percent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shall be auctioned in 2014.</t>
    </r>
  </si>
  <si>
    <r>
      <rPr>
        <vertAlign val="superscript"/>
        <sz val="10"/>
        <color indexed="8"/>
        <rFont val="Arial"/>
        <family val="2"/>
      </rPr>
      <t xml:space="preserve">4 </t>
    </r>
    <r>
      <rPr>
        <sz val="10"/>
        <color indexed="8"/>
        <rFont val="Arial"/>
        <family val="2"/>
      </rPr>
      <t>For Maryland, the Set-Aside Allowances Retired column also includes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will be retired in accordance with deadlines in Maryland regulations.  </t>
    </r>
  </si>
  <si>
    <r>
      <t>Sold Allowances Retired</t>
    </r>
    <r>
      <rPr>
        <b/>
        <vertAlign val="superscript"/>
        <sz val="11"/>
        <color indexed="9"/>
        <rFont val="Calibri"/>
        <family val="2"/>
      </rPr>
      <t>2</t>
    </r>
  </si>
  <si>
    <r>
      <rPr>
        <vertAlign val="superscript"/>
        <sz val="10"/>
        <color indexed="8"/>
        <rFont val="Arial"/>
        <family val="2"/>
      </rPr>
      <t xml:space="preserve">4 </t>
    </r>
    <r>
      <rPr>
        <sz val="10"/>
        <color indexed="8"/>
        <rFont val="Arial"/>
        <family val="2"/>
      </rPr>
      <t>For Maryland, the Set-Aside Allowances Retired column also includes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will be retired in accordance with deadlines in Maryland regulations. </t>
    </r>
  </si>
  <si>
    <r>
      <t>Connecticut</t>
    </r>
    <r>
      <rPr>
        <b/>
        <vertAlign val="superscript"/>
        <sz val="11"/>
        <color indexed="8"/>
        <rFont val="Calibri"/>
        <family val="2"/>
      </rPr>
      <t>1,2</t>
    </r>
  </si>
  <si>
    <r>
      <t>Connecticut</t>
    </r>
    <r>
      <rPr>
        <b/>
        <vertAlign val="superscript"/>
        <sz val="11"/>
        <color indexed="8"/>
        <rFont val="Calibri"/>
        <family val="2"/>
      </rPr>
      <t>1,2</t>
    </r>
  </si>
  <si>
    <t xml:space="preserve">Values in this spreadsheet are current as of the last date of update listed above. </t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</si>
  <si>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</si>
  <si>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accounts. </t>
    </r>
  </si>
  <si>
    <r>
      <rPr>
        <vertAlign val="superscript"/>
        <sz val="10"/>
        <color indexed="8"/>
        <rFont val="Arial"/>
        <family val="2"/>
      </rPr>
      <t xml:space="preserve">6 </t>
    </r>
    <r>
      <rPr>
        <sz val="10"/>
        <color indexed="8"/>
        <rFont val="Arial"/>
        <family val="2"/>
      </rPr>
      <t xml:space="preserve">2,422,408 Early Reduction Allowances (ERAs) were awarded for the first control period. For more information, see </t>
    </r>
    <r>
      <rPr>
        <u/>
        <sz val="10"/>
        <color indexed="12"/>
        <rFont val="Arial"/>
        <family val="2"/>
      </rPr>
      <t>https://rggi.org/sites/default/files/Uploads/Allowance-Tracking/2009_12_16_ERA_Awards.pdf.</t>
    </r>
  </si>
  <si>
    <r>
      <rPr>
        <b/>
        <sz val="10"/>
        <color indexed="8"/>
        <rFont val="Arial"/>
        <family val="2"/>
      </rPr>
      <t xml:space="preserve">Note: </t>
    </r>
    <r>
      <rPr>
        <sz val="10"/>
        <color indexed="8"/>
        <rFont val="Arial"/>
        <family val="2"/>
      </rPr>
      <t xml:space="preserve">In addition to the above, 2,422,408 Early Reduction Allowances (ERAs) were awarded for the first control period. For more information, see </t>
    </r>
    <r>
      <rPr>
        <u/>
        <sz val="10"/>
        <color indexed="12"/>
        <rFont val="Arial"/>
        <family val="2"/>
      </rPr>
      <t>https://rggi.org/sites/default/files/Uploads/Allowance-Tracking/2009_12_16_ERA_Awards.pdf.</t>
    </r>
  </si>
  <si>
    <r>
      <t>Distribution of 2009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</si>
  <si>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t>Offered but Unsold at Auction</t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</si>
  <si>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For Connecticut, of the 1,008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in the Sold Allowances Retired column, 215 were Connecticut-issued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allowances, 265 were Massachusetts-issued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allowances, 153 were New York-issued allowances, and 375 were Vermont-issued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allowances. These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have not been excluded in the "Sold At Auction" total in the above.</t>
    </r>
  </si>
  <si>
    <r>
      <rPr>
        <vertAlign val="superscript"/>
        <sz val="10"/>
        <color indexed="8"/>
        <rFont val="Arial"/>
        <family val="2"/>
      </rPr>
      <t xml:space="preserve">5 </t>
    </r>
    <r>
      <rPr>
        <sz val="10"/>
        <color indexed="8"/>
        <rFont val="Arial"/>
        <family val="2"/>
      </rPr>
      <t>For New York, the Set-Aside Allowances Retired column also includes New York's Behind-the-Meter Adjustments for 2009.</t>
    </r>
  </si>
  <si>
    <r>
      <rPr>
        <b/>
        <sz val="10"/>
        <rFont val="Arial"/>
        <family val="2"/>
      </rP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Allowance Budget: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issued by each participating state for 2009 as specified by each participating state's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Budget Trading Program.
</t>
    </r>
    <r>
      <rPr>
        <b/>
        <sz val="10"/>
        <rFont val="Arial"/>
        <family val="2"/>
      </rPr>
      <t>Offered at Auction: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offered at auction (includes Sold at Auction, Offered but Unsold at Auction, and Unsold Allowances Retired).
</t>
    </r>
    <r>
      <rPr>
        <b/>
        <sz val="10"/>
        <rFont val="Arial"/>
        <family val="2"/>
      </rPr>
      <t xml:space="preserve">Sold at Auction: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at auction.
</t>
    </r>
    <r>
      <rPr>
        <b/>
        <sz val="10"/>
        <rFont val="Arial"/>
        <family val="2"/>
      </rPr>
      <t>Sold at Fixed Price: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directly to regulated sources at a fixed price.
</t>
    </r>
    <r>
      <rPr>
        <b/>
        <sz val="10"/>
        <rFont val="Arial"/>
        <family val="2"/>
      </rPr>
      <t xml:space="preserve">Sold Allowances Retired: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and sold at an auction and have been retired. 
</t>
    </r>
    <r>
      <rPr>
        <b/>
        <sz val="10"/>
        <rFont val="Arial"/>
        <family val="2"/>
      </rPr>
      <t xml:space="preserve">Unsold Allowances Retired: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 and have been retired.
</t>
    </r>
    <r>
      <rPr>
        <b/>
        <sz val="10"/>
        <rFont val="Arial"/>
        <family val="2"/>
      </rPr>
      <t>Offered but Unsold at Auction: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sold.</t>
    </r>
    <r>
      <rPr>
        <b/>
        <sz val="10"/>
        <rFont val="Arial"/>
        <family val="2"/>
      </rPr>
      <t/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</si>
  <si>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</t>
    </r>
    <r>
      <rPr>
        <u/>
        <sz val="10"/>
        <color indexed="12"/>
        <rFont val="Arial"/>
        <family val="2"/>
      </rPr>
      <t xml:space="preserve"> https://rggi.org/sites/default/files/Uploads/Allowance-Tracking/States_Set-Aside_Accounts.pdf.</t>
    </r>
  </si>
  <si>
    <r>
      <rPr>
        <b/>
        <sz val="10"/>
        <rFont val="Arial"/>
        <family val="2"/>
      </rP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Allowance Budget:</t>
    </r>
    <r>
      <rPr>
        <sz val="10"/>
        <rFont val="Arial"/>
        <family val="2"/>
      </rPr>
      <t xml:space="preserve"> 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issued by each participating state for 2009 as specified by each participating state's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Budget Trading Program.
</t>
    </r>
    <r>
      <rPr>
        <b/>
        <sz val="10"/>
        <rFont val="Arial"/>
        <family val="2"/>
      </rPr>
      <t>Offered at Auction:</t>
    </r>
    <r>
      <rPr>
        <sz val="10"/>
        <rFont val="Arial"/>
        <family val="2"/>
      </rPr>
      <t xml:space="preserve"> 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offered at auction (includes Sold at Auction, Offered but Unsold at Auction, and Unsold Allowances Retired).
</t>
    </r>
    <r>
      <rPr>
        <b/>
        <sz val="10"/>
        <rFont val="Arial"/>
        <family val="2"/>
      </rPr>
      <t xml:space="preserve">Sold at Auction: </t>
    </r>
    <r>
      <rPr>
        <sz val="10"/>
        <rFont val="Arial"/>
        <family val="2"/>
      </rPr>
      <t>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at auction.
</t>
    </r>
    <r>
      <rPr>
        <b/>
        <sz val="10"/>
        <rFont val="Arial"/>
        <family val="2"/>
      </rPr>
      <t>Sold at Fixed Price:</t>
    </r>
    <r>
      <rPr>
        <sz val="10"/>
        <rFont val="Arial"/>
        <family val="2"/>
      </rPr>
      <t xml:space="preserve"> 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sold directly to regulated sources at a fixed price.
</t>
    </r>
    <r>
      <rPr>
        <b/>
        <sz val="10"/>
        <rFont val="Arial"/>
        <family val="2"/>
      </rPr>
      <t xml:space="preserve">Sold Allowances Retired: </t>
    </r>
    <r>
      <rPr>
        <sz val="10"/>
        <rFont val="Arial"/>
        <family val="2"/>
      </rPr>
      <t>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and sold at an auction and have been retired. 
</t>
    </r>
    <r>
      <rPr>
        <b/>
        <sz val="10"/>
        <rFont val="Arial"/>
        <family val="2"/>
      </rPr>
      <t xml:space="preserve">Unsold Allowances Retired: </t>
    </r>
    <r>
      <rPr>
        <sz val="10"/>
        <rFont val="Arial"/>
        <family val="2"/>
      </rPr>
      <t>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 and have been retired.
</t>
    </r>
    <r>
      <rPr>
        <b/>
        <sz val="10"/>
        <rFont val="Arial"/>
        <family val="2"/>
      </rPr>
      <t>Offered but Unsold at Auction:</t>
    </r>
    <r>
      <rPr>
        <sz val="10"/>
        <rFont val="Arial"/>
        <family val="2"/>
      </rPr>
      <t xml:space="preserve"> Portion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were offered at an auction but were not sold.</t>
    </r>
    <r>
      <rPr>
        <b/>
        <sz val="10"/>
        <rFont val="Arial"/>
        <family val="2"/>
      </rPr>
      <t/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</si>
  <si>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</t>
    </r>
    <r>
      <rPr>
        <u/>
        <sz val="10"/>
        <color indexed="12"/>
        <rFont val="Arial"/>
        <family val="2"/>
      </rPr>
      <t xml:space="preserve"> https://rggi.org/sites/default/files/Uploads/Allowance-Tracking/States_Set-Aside_Accounts.pdf.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</si>
  <si>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</si>
  <si>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accounts. </t>
    </r>
  </si>
  <si>
    <r>
      <t>Distribution of 2009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Allowances</t>
    </r>
  </si>
  <si>
    <t>Remaining Set-Aside Allowances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</si>
</sst>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1"/>
      <color indexed="8"/>
      <name val="Calibri"/>
      <family val="2"/>
    </font>
    <font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1"/>
      <color indexed="9"/>
      <name val="Calibri"/>
      <family val="2"/>
    </font>
    <font>
      <b/>
      <vertAlign val="superscript"/>
      <sz val="11"/>
      <color indexed="8"/>
      <name val="Calibri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</borders>
  <cellStyleXfs count="5">
    <xf numFmtId="0" fontId="0" fillId="0" borderId="0"/>
    <xf numFmtId="43" fontId="2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2" fillId="0" borderId="0"/>
    <xf numFmtId="9" fontId="22" fillId="0" borderId="0" applyFont="0" applyFill="0" applyBorder="0" applyAlignment="0" applyProtection="0"/>
  </cellStyleXfs>
  <cellXfs count="100">
    <xf numFmtId="0" fontId="0" fillId="0" borderId="0" xfId="0"/>
    <xf numFmtId="0" fontId="0" fillId="2" borderId="0" xfId="0" applyFill="1" applyAlignment="1">
      <alignment wrapText="1"/>
    </xf>
    <xf numFmtId="0" fontId="26" fillId="2" borderId="0" xfId="0" applyFont="1" applyFill="1" applyAlignment="1"/>
    <xf numFmtId="3" fontId="26" fillId="2" borderId="0" xfId="0" applyNumberFormat="1" applyFont="1" applyFill="1" applyAlignment="1"/>
    <xf numFmtId="0" fontId="27" fillId="2" borderId="0" xfId="0" applyFont="1" applyFill="1" applyAlignment="1">
      <alignment wrapText="1"/>
    </xf>
    <xf numFmtId="0" fontId="26" fillId="2" borderId="0" xfId="0" applyFont="1" applyFill="1" applyAlignment="1">
      <alignment wrapText="1"/>
    </xf>
    <xf numFmtId="0" fontId="0" fillId="2" borderId="0" xfId="0" applyFill="1" applyAlignment="1"/>
    <xf numFmtId="0" fontId="25" fillId="2" borderId="0" xfId="0" applyFont="1" applyFill="1" applyAlignment="1">
      <alignment wrapText="1"/>
    </xf>
    <xf numFmtId="0" fontId="25" fillId="2" borderId="0" xfId="0" applyFont="1" applyFill="1" applyBorder="1"/>
    <xf numFmtId="164" fontId="25" fillId="2" borderId="0" xfId="0" applyNumberFormat="1" applyFont="1" applyFill="1" applyBorder="1" applyAlignment="1">
      <alignment wrapText="1"/>
    </xf>
    <xf numFmtId="164" fontId="0" fillId="2" borderId="0" xfId="0" applyNumberFormat="1" applyFill="1" applyBorder="1" applyAlignment="1">
      <alignment wrapText="1"/>
    </xf>
    <xf numFmtId="0" fontId="25" fillId="2" borderId="0" xfId="0" applyFont="1" applyFill="1" applyBorder="1" applyAlignment="1">
      <alignment wrapText="1"/>
    </xf>
    <xf numFmtId="10" fontId="28" fillId="2" borderId="1" xfId="4" applyNumberFormat="1" applyFont="1" applyFill="1" applyBorder="1" applyAlignment="1">
      <alignment wrapText="1"/>
    </xf>
    <xf numFmtId="10" fontId="28" fillId="2" borderId="1" xfId="4" applyNumberFormat="1" applyFont="1" applyFill="1" applyBorder="1" applyAlignment="1">
      <alignment horizontal="right" wrapText="1"/>
    </xf>
    <xf numFmtId="43" fontId="22" fillId="2" borderId="0" xfId="1" applyFont="1" applyFill="1" applyAlignment="1">
      <alignment wrapText="1"/>
    </xf>
    <xf numFmtId="0" fontId="1" fillId="2" borderId="0" xfId="0" applyFont="1" applyFill="1" applyAlignment="1"/>
    <xf numFmtId="0" fontId="25" fillId="2" borderId="0" xfId="0" applyFont="1" applyFill="1" applyBorder="1" applyAlignment="1">
      <alignment vertical="center" wrapText="1"/>
    </xf>
    <xf numFmtId="164" fontId="22" fillId="2" borderId="1" xfId="1" applyNumberFormat="1" applyFont="1" applyFill="1" applyBorder="1" applyAlignment="1">
      <alignment wrapText="1"/>
    </xf>
    <xf numFmtId="0" fontId="23" fillId="3" borderId="1" xfId="0" applyFont="1" applyFill="1" applyBorder="1" applyAlignment="1">
      <alignment horizontal="center" wrapText="1"/>
    </xf>
    <xf numFmtId="3" fontId="0" fillId="0" borderId="1" xfId="0" applyNumberFormat="1" applyFont="1" applyFill="1" applyBorder="1" applyAlignment="1"/>
    <xf numFmtId="0" fontId="5" fillId="2" borderId="0" xfId="0" applyFont="1" applyFill="1" applyBorder="1" applyAlignment="1">
      <alignment vertical="center" wrapText="1"/>
    </xf>
    <xf numFmtId="0" fontId="29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164" fontId="22" fillId="2" borderId="0" xfId="1" applyNumberFormat="1" applyFont="1" applyFill="1" applyAlignment="1">
      <alignment wrapText="1"/>
    </xf>
    <xf numFmtId="164" fontId="0" fillId="2" borderId="0" xfId="0" applyNumberFormat="1" applyFill="1" applyAlignment="1">
      <alignment wrapText="1"/>
    </xf>
    <xf numFmtId="0" fontId="26" fillId="2" borderId="0" xfId="0" applyFont="1" applyFill="1" applyAlignment="1">
      <alignment vertical="center" wrapText="1"/>
    </xf>
    <xf numFmtId="14" fontId="19" fillId="2" borderId="0" xfId="0" applyNumberFormat="1" applyFont="1" applyFill="1" applyAlignment="1">
      <alignment horizontal="left"/>
    </xf>
    <xf numFmtId="3" fontId="28" fillId="0" borderId="1" xfId="1" applyNumberFormat="1" applyFont="1" applyFill="1" applyBorder="1" applyAlignment="1">
      <alignment wrapText="1"/>
    </xf>
    <xf numFmtId="0" fontId="24" fillId="2" borderId="0" xfId="2" applyFill="1" applyBorder="1" applyAlignment="1" applyProtection="1">
      <alignment wrapText="1"/>
    </xf>
    <xf numFmtId="0" fontId="30" fillId="2" borderId="0" xfId="2" applyFont="1" applyFill="1" applyBorder="1" applyAlignment="1" applyProtection="1">
      <alignment horizontal="left" vertical="center" wrapText="1"/>
    </xf>
    <xf numFmtId="0" fontId="30" fillId="2" borderId="0" xfId="2" applyFont="1" applyFill="1" applyBorder="1" applyAlignment="1" applyProtection="1">
      <alignment vertical="center" wrapText="1"/>
    </xf>
    <xf numFmtId="164" fontId="25" fillId="2" borderId="0" xfId="0" applyNumberFormat="1" applyFont="1" applyFill="1" applyAlignment="1">
      <alignment wrapText="1"/>
    </xf>
    <xf numFmtId="164" fontId="22" fillId="2" borderId="0" xfId="1" applyNumberFormat="1" applyFont="1" applyFill="1" applyBorder="1" applyAlignment="1">
      <alignment vertical="center" wrapText="1"/>
    </xf>
    <xf numFmtId="164" fontId="25" fillId="2" borderId="0" xfId="0" applyNumberFormat="1" applyFont="1" applyFill="1" applyBorder="1" applyAlignment="1">
      <alignment vertical="center" wrapText="1"/>
    </xf>
    <xf numFmtId="3" fontId="22" fillId="2" borderId="1" xfId="1" applyNumberFormat="1" applyFont="1" applyFill="1" applyBorder="1" applyAlignment="1">
      <alignment wrapText="1"/>
    </xf>
    <xf numFmtId="3" fontId="28" fillId="2" borderId="1" xfId="1" applyNumberFormat="1" applyFont="1" applyFill="1" applyBorder="1" applyAlignment="1">
      <alignment wrapText="1"/>
    </xf>
    <xf numFmtId="3" fontId="0" fillId="2" borderId="1" xfId="0" applyNumberFormat="1" applyFill="1" applyBorder="1" applyAlignment="1">
      <alignment wrapText="1"/>
    </xf>
    <xf numFmtId="3" fontId="22" fillId="0" borderId="1" xfId="1" applyNumberFormat="1" applyFont="1" applyFill="1" applyBorder="1" applyAlignment="1">
      <alignment wrapText="1"/>
    </xf>
    <xf numFmtId="3" fontId="28" fillId="0" borderId="1" xfId="1" applyNumberFormat="1" applyFont="1" applyFill="1" applyBorder="1" applyAlignment="1">
      <alignment horizontal="right" wrapText="1"/>
    </xf>
    <xf numFmtId="0" fontId="23" fillId="3" borderId="2" xfId="0" applyFont="1" applyFill="1" applyBorder="1" applyAlignment="1">
      <alignment horizontal="center" wrapText="1"/>
    </xf>
    <xf numFmtId="0" fontId="23" fillId="3" borderId="3" xfId="0" applyFont="1" applyFill="1" applyBorder="1" applyAlignment="1">
      <alignment horizontal="center" wrapText="1"/>
    </xf>
    <xf numFmtId="0" fontId="25" fillId="2" borderId="2" xfId="0" applyNumberFormat="1" applyFont="1" applyFill="1" applyBorder="1" applyAlignment="1"/>
    <xf numFmtId="3" fontId="22" fillId="2" borderId="3" xfId="1" applyNumberFormat="1" applyFont="1" applyFill="1" applyBorder="1" applyAlignment="1">
      <alignment wrapText="1"/>
    </xf>
    <xf numFmtId="0" fontId="25" fillId="2" borderId="2" xfId="0" applyFont="1" applyFill="1" applyBorder="1" applyAlignment="1"/>
    <xf numFmtId="3" fontId="22" fillId="2" borderId="3" xfId="1" applyNumberFormat="1" applyFont="1" applyFill="1" applyBorder="1" applyAlignment="1">
      <alignment horizontal="right" wrapText="1"/>
    </xf>
    <xf numFmtId="3" fontId="22" fillId="2" borderId="0" xfId="1" applyNumberFormat="1" applyFont="1" applyFill="1" applyBorder="1" applyAlignment="1">
      <alignment wrapText="1"/>
    </xf>
    <xf numFmtId="0" fontId="31" fillId="0" borderId="2" xfId="0" applyFont="1" applyFill="1" applyBorder="1" applyAlignment="1"/>
    <xf numFmtId="0" fontId="25" fillId="0" borderId="2" xfId="0" applyFont="1" applyFill="1" applyBorder="1" applyAlignment="1"/>
    <xf numFmtId="0" fontId="25" fillId="2" borderId="4" xfId="0" applyFont="1" applyFill="1" applyBorder="1" applyAlignment="1"/>
    <xf numFmtId="3" fontId="25" fillId="2" borderId="5" xfId="0" applyNumberFormat="1" applyFont="1" applyFill="1" applyBorder="1" applyAlignment="1">
      <alignment wrapText="1"/>
    </xf>
    <xf numFmtId="3" fontId="25" fillId="2" borderId="6" xfId="0" applyNumberFormat="1" applyFont="1" applyFill="1" applyBorder="1" applyAlignment="1">
      <alignment wrapText="1"/>
    </xf>
    <xf numFmtId="0" fontId="23" fillId="3" borderId="7" xfId="0" applyFont="1" applyFill="1" applyBorder="1" applyAlignment="1">
      <alignment horizontal="center" wrapText="1"/>
    </xf>
    <xf numFmtId="0" fontId="23" fillId="3" borderId="8" xfId="0" applyFont="1" applyFill="1" applyBorder="1" applyAlignment="1">
      <alignment horizontal="center" wrapText="1"/>
    </xf>
    <xf numFmtId="0" fontId="23" fillId="3" borderId="9" xfId="0" applyFont="1" applyFill="1" applyBorder="1" applyAlignment="1">
      <alignment horizontal="center" wrapText="1"/>
    </xf>
    <xf numFmtId="10" fontId="28" fillId="2" borderId="3" xfId="4" applyNumberFormat="1" applyFont="1" applyFill="1" applyBorder="1" applyAlignment="1">
      <alignment wrapText="1"/>
    </xf>
    <xf numFmtId="164" fontId="25" fillId="2" borderId="5" xfId="1" applyNumberFormat="1" applyFont="1" applyFill="1" applyBorder="1" applyAlignment="1">
      <alignment wrapText="1"/>
    </xf>
    <xf numFmtId="10" fontId="31" fillId="2" borderId="5" xfId="4" applyNumberFormat="1" applyFont="1" applyFill="1" applyBorder="1" applyAlignment="1">
      <alignment wrapText="1"/>
    </xf>
    <xf numFmtId="10" fontId="31" fillId="2" borderId="6" xfId="4" applyNumberFormat="1" applyFont="1" applyFill="1" applyBorder="1" applyAlignment="1">
      <alignment wrapText="1"/>
    </xf>
    <xf numFmtId="10" fontId="25" fillId="2" borderId="0" xfId="0" applyNumberFormat="1" applyFont="1" applyFill="1" applyAlignment="1">
      <alignment wrapText="1"/>
    </xf>
    <xf numFmtId="3" fontId="22" fillId="2" borderId="1" xfId="1" applyNumberFormat="1" applyFont="1" applyFill="1" applyBorder="1" applyAlignment="1">
      <alignment horizontal="right" wrapText="1"/>
    </xf>
    <xf numFmtId="0" fontId="32" fillId="4" borderId="10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30" fillId="2" borderId="12" xfId="2" applyFont="1" applyFill="1" applyBorder="1" applyAlignment="1" applyProtection="1">
      <alignment vertical="center" wrapText="1"/>
    </xf>
    <xf numFmtId="0" fontId="29" fillId="2" borderId="12" xfId="0" applyFont="1" applyFill="1" applyBorder="1" applyAlignment="1">
      <alignment wrapText="1"/>
    </xf>
    <xf numFmtId="0" fontId="29" fillId="2" borderId="13" xfId="0" applyFont="1" applyFill="1" applyBorder="1" applyAlignment="1">
      <alignment wrapText="1"/>
    </xf>
    <xf numFmtId="164" fontId="22" fillId="2" borderId="1" xfId="1" applyNumberFormat="1" applyFont="1" applyFill="1" applyBorder="1" applyAlignment="1">
      <alignment horizontal="right" wrapText="1"/>
    </xf>
    <xf numFmtId="1" fontId="22" fillId="2" borderId="1" xfId="1" applyNumberFormat="1" applyFont="1" applyFill="1" applyBorder="1" applyAlignment="1">
      <alignment horizontal="right" wrapText="1"/>
    </xf>
    <xf numFmtId="164" fontId="22" fillId="0" borderId="1" xfId="1" applyNumberFormat="1" applyFont="1" applyFill="1" applyBorder="1" applyAlignment="1">
      <alignment horizontal="right" wrapText="1"/>
    </xf>
    <xf numFmtId="164" fontId="28" fillId="0" borderId="1" xfId="1" applyNumberFormat="1" applyFont="1" applyFill="1" applyBorder="1" applyAlignment="1">
      <alignment horizontal="right" wrapText="1"/>
    </xf>
    <xf numFmtId="164" fontId="22" fillId="0" borderId="0" xfId="1" applyNumberFormat="1" applyFont="1" applyBorder="1"/>
    <xf numFmtId="0" fontId="5" fillId="2" borderId="0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left" vertical="center" wrapText="1"/>
    </xf>
    <xf numFmtId="0" fontId="30" fillId="2" borderId="14" xfId="2" applyFont="1" applyFill="1" applyBorder="1" applyAlignment="1" applyProtection="1">
      <alignment horizontal="left" vertical="center" wrapText="1"/>
    </xf>
    <xf numFmtId="0" fontId="30" fillId="2" borderId="0" xfId="2" applyFont="1" applyFill="1" applyBorder="1" applyAlignment="1" applyProtection="1">
      <alignment horizontal="left" vertical="center" wrapText="1"/>
    </xf>
    <xf numFmtId="0" fontId="30" fillId="2" borderId="12" xfId="2" applyFont="1" applyFill="1" applyBorder="1" applyAlignment="1" applyProtection="1">
      <alignment horizontal="left" vertical="center" wrapText="1"/>
    </xf>
    <xf numFmtId="0" fontId="29" fillId="2" borderId="14" xfId="0" applyFont="1" applyFill="1" applyBorder="1" applyAlignment="1">
      <alignment horizontal="left" wrapText="1"/>
    </xf>
    <xf numFmtId="0" fontId="29" fillId="2" borderId="0" xfId="0" applyFont="1" applyFill="1" applyBorder="1" applyAlignment="1">
      <alignment horizontal="left" wrapText="1"/>
    </xf>
    <xf numFmtId="0" fontId="29" fillId="2" borderId="12" xfId="0" applyFont="1" applyFill="1" applyBorder="1" applyAlignment="1">
      <alignment horizontal="left" wrapText="1"/>
    </xf>
    <xf numFmtId="0" fontId="29" fillId="2" borderId="15" xfId="0" applyFont="1" applyFill="1" applyBorder="1" applyAlignment="1">
      <alignment horizontal="left" wrapText="1"/>
    </xf>
    <xf numFmtId="0" fontId="29" fillId="2" borderId="16" xfId="0" applyFont="1" applyFill="1" applyBorder="1" applyAlignment="1">
      <alignment horizontal="left" wrapText="1"/>
    </xf>
    <xf numFmtId="0" fontId="29" fillId="2" borderId="13" xfId="0" applyFont="1" applyFill="1" applyBorder="1" applyAlignment="1">
      <alignment horizontal="left" wrapText="1"/>
    </xf>
    <xf numFmtId="0" fontId="30" fillId="2" borderId="0" xfId="2" applyFont="1" applyFill="1" applyAlignment="1" applyProtection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15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32" fillId="4" borderId="21" xfId="0" applyFont="1" applyFill="1" applyBorder="1" applyAlignment="1">
      <alignment horizontal="center" vertical="center" wrapText="1"/>
    </xf>
    <xf numFmtId="0" fontId="32" fillId="4" borderId="22" xfId="0" applyFont="1" applyFill="1" applyBorder="1" applyAlignment="1">
      <alignment horizontal="center" vertical="center" wrapText="1"/>
    </xf>
    <xf numFmtId="0" fontId="32" fillId="4" borderId="23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3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ggi.org/sites/default/files/Uploads/Allowance-Tracking/2009_12_16_ERA_Awards.pdf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rggi.org/sites/default/files/Uploads/Allowance-Tracking/2009_12_16_ERA_Award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11205</xdr:colOff>
      <xdr:row>24</xdr:row>
      <xdr:rowOff>1685</xdr:rowOff>
    </xdr:from>
    <xdr:to>
      <xdr:col>11</xdr:col>
      <xdr:colOff>242941</xdr:colOff>
      <xdr:row>24</xdr:row>
      <xdr:rowOff>0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60E376-1EFF-416B-9092-BE69EC6471EB}"/>
            </a:ext>
          </a:extLst>
        </xdr:cNvPr>
        <xdr:cNvSpPr txBox="1"/>
      </xdr:nvSpPr>
      <xdr:spPr>
        <a:xfrm>
          <a:off x="11205" y="6513423"/>
          <a:ext cx="11225493" cy="1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45720" rtlCol="0" anchor="t"/>
        <a:lstStyle/>
        <a:p>
          <a:r>
            <a:rPr lang="en-US" sz="1000" u="none" baseline="30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6</a:t>
          </a:r>
          <a:r>
            <a:rPr lang="en-US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2,422,408 Early Reduction Allowances (ERAs) were awarded for the first control period. For more information, see  </a:t>
          </a:r>
          <a:r>
            <a:rPr lang="en-US" sz="1000" u="sng">
              <a:solidFill>
                <a:srgbClr val="0000FF"/>
              </a:solidFill>
              <a:latin typeface="Arial" pitchFamily="34" charset="0"/>
              <a:cs typeface="Arial" pitchFamily="34" charset="0"/>
            </a:rPr>
            <a:t>https://www.rggi.org/sites/default/files/Uploads/Allowance-Tracking/2009_12_16_ERA_Awards.pdf.</a:t>
          </a:r>
        </a:p>
        <a:p>
          <a:endParaRPr lang="en-US" sz="1000" u="sng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9</xdr:col>
      <xdr:colOff>277906</xdr:colOff>
      <xdr:row>1</xdr:row>
      <xdr:rowOff>124614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16EE24-96E2-4A37-A4F1-85985931B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9556376" cy="13976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10</xdr:col>
      <xdr:colOff>929417</xdr:colOff>
      <xdr:row>25</xdr:row>
      <xdr:rowOff>33617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11A6CD-C4CA-492E-9B28-1E351371F143}"/>
            </a:ext>
          </a:extLst>
        </xdr:cNvPr>
        <xdr:cNvSpPr txBox="1"/>
      </xdr:nvSpPr>
      <xdr:spPr>
        <a:xfrm>
          <a:off x="0" y="5883088"/>
          <a:ext cx="9781614" cy="4706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45720" rtlCol="0" anchor="t"/>
        <a:lstStyle/>
        <a:p>
          <a:r>
            <a:rPr lang="en-US" sz="10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Note: </a:t>
          </a:r>
          <a:r>
            <a:rPr lang="en-US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 the addition to the above, 2,422,408 Early Reduction Allowances (ERAs) were awarded for the first control period. For more information, see</a:t>
          </a:r>
          <a:r>
            <a:rPr lang="en-US" sz="1000" u="non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1000" u="sng">
              <a:solidFill>
                <a:srgbClr val="0000FF"/>
              </a:solidFill>
              <a:latin typeface="Arial" pitchFamily="34" charset="0"/>
              <a:cs typeface="Arial" pitchFamily="34" charset="0"/>
            </a:rPr>
            <a:t>http://www.rggi.org/docs/ERA_Awards_12_16_09.pdf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283299</xdr:colOff>
      <xdr:row>0</xdr:row>
      <xdr:rowOff>1237129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B4F56F9-3824-413E-89A9-E1D7B8776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459111" cy="1237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ggi.org/sites/default/files/Uploads/Allowance-Tracking/2009_12_16_ERA_Awards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ggi.org/sites/default/files/Uploads/Allowance-Tracking/2009_12_16_ERA_Award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tabSelected="1" zoomScale="85" zoomScaleNormal="85" workbookViewId="0">
      <selection activeCell="B3" sqref="B3"/>
    </sheetView>
  </sheetViews>
  <sheetFormatPr defaultColWidth="9.109375" defaultRowHeight="14.4" x14ac:dyDescent="0.3"/>
  <cols>
    <col min="1" max="12" width="15" style="1" customWidth="1"/>
    <col min="13" max="13" width="12.109375" style="1" customWidth="1"/>
    <col min="14" max="14" width="13" style="1" customWidth="1"/>
    <col min="15" max="15" width="10.33203125" style="1" bestFit="1" customWidth="1"/>
    <col min="16" max="16384" width="9.109375" style="1"/>
  </cols>
  <sheetData>
    <row r="1" spans="1:16" s="6" customFormat="1" ht="100.5" customHeight="1" x14ac:dyDescent="0.3">
      <c r="A1" s="15"/>
      <c r="B1" s="2"/>
      <c r="C1" s="2"/>
      <c r="D1" s="3"/>
      <c r="E1" s="2"/>
      <c r="F1" s="2"/>
      <c r="G1" s="2"/>
      <c r="H1" s="2"/>
      <c r="I1" s="2"/>
      <c r="J1" s="2"/>
      <c r="K1" s="2"/>
      <c r="L1" s="2"/>
    </row>
    <row r="2" spans="1:16" s="6" customFormat="1" ht="24.75" customHeight="1" x14ac:dyDescent="0.4">
      <c r="A2" s="15" t="s">
        <v>45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</row>
    <row r="3" spans="1:16" x14ac:dyDescent="0.3">
      <c r="A3" s="4" t="s">
        <v>0</v>
      </c>
      <c r="B3" s="26">
        <v>44456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16" ht="15" customHeight="1" x14ac:dyDescent="0.3">
      <c r="A4" s="71" t="s">
        <v>30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</row>
    <row r="5" spans="1:16" ht="9.75" customHeight="1" thickBot="1" x14ac:dyDescent="0.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6" ht="25.5" customHeight="1" x14ac:dyDescent="0.3">
      <c r="A6" s="72" t="s">
        <v>35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</row>
    <row r="7" spans="1:16" ht="57.75" customHeight="1" x14ac:dyDescent="0.3">
      <c r="A7" s="39" t="s">
        <v>1</v>
      </c>
      <c r="B7" s="18" t="s">
        <v>15</v>
      </c>
      <c r="C7" s="18" t="s">
        <v>2</v>
      </c>
      <c r="D7" s="18" t="s">
        <v>10</v>
      </c>
      <c r="E7" s="18" t="s">
        <v>3</v>
      </c>
      <c r="F7" s="18" t="s">
        <v>11</v>
      </c>
      <c r="G7" s="18" t="s">
        <v>19</v>
      </c>
      <c r="H7" s="18" t="s">
        <v>36</v>
      </c>
      <c r="I7" s="18" t="s">
        <v>46</v>
      </c>
      <c r="J7" s="18" t="s">
        <v>18</v>
      </c>
      <c r="K7" s="18" t="s">
        <v>16</v>
      </c>
      <c r="L7" s="40" t="s">
        <v>26</v>
      </c>
    </row>
    <row r="8" spans="1:16" ht="15.75" customHeight="1" x14ac:dyDescent="0.3">
      <c r="A8" s="41" t="s">
        <v>28</v>
      </c>
      <c r="B8" s="34">
        <v>10695036</v>
      </c>
      <c r="C8" s="34">
        <v>10213334</v>
      </c>
      <c r="D8" s="35">
        <v>9914490</v>
      </c>
      <c r="E8" s="35">
        <v>172543</v>
      </c>
      <c r="F8" s="34">
        <v>212315</v>
      </c>
      <c r="G8" s="65">
        <v>198231</v>
      </c>
      <c r="H8" s="36">
        <v>0</v>
      </c>
      <c r="I8" s="34">
        <v>0</v>
      </c>
      <c r="J8" s="34">
        <v>96844</v>
      </c>
      <c r="K8" s="34">
        <v>298844</v>
      </c>
      <c r="L8" s="42">
        <v>1008</v>
      </c>
      <c r="M8" s="23"/>
      <c r="N8" s="24"/>
      <c r="P8" s="24"/>
    </row>
    <row r="9" spans="1:16" ht="15.75" customHeight="1" x14ac:dyDescent="0.3">
      <c r="A9" s="43" t="s">
        <v>20</v>
      </c>
      <c r="B9" s="34">
        <v>7559787</v>
      </c>
      <c r="C9" s="34">
        <v>3811346</v>
      </c>
      <c r="D9" s="34">
        <v>3811346</v>
      </c>
      <c r="E9" s="59" t="s">
        <v>14</v>
      </c>
      <c r="F9" s="34">
        <v>2540897</v>
      </c>
      <c r="G9" s="65">
        <v>3128</v>
      </c>
      <c r="H9" s="36">
        <v>0</v>
      </c>
      <c r="I9" s="34">
        <v>0</v>
      </c>
      <c r="J9" s="34">
        <v>1207544</v>
      </c>
      <c r="K9" s="34">
        <v>0</v>
      </c>
      <c r="L9" s="44">
        <v>0</v>
      </c>
      <c r="M9" s="23"/>
      <c r="N9" s="24"/>
      <c r="P9" s="24"/>
    </row>
    <row r="10" spans="1:16" ht="15.75" customHeight="1" x14ac:dyDescent="0.3">
      <c r="A10" s="41" t="s">
        <v>4</v>
      </c>
      <c r="B10" s="34">
        <v>5948902</v>
      </c>
      <c r="C10" s="45">
        <v>5037546</v>
      </c>
      <c r="D10" s="34">
        <v>5037546</v>
      </c>
      <c r="E10" s="59" t="s">
        <v>14</v>
      </c>
      <c r="F10" s="34">
        <v>792367</v>
      </c>
      <c r="G10" s="66">
        <v>0</v>
      </c>
      <c r="H10" s="36">
        <v>0</v>
      </c>
      <c r="I10" s="34">
        <v>0</v>
      </c>
      <c r="J10" s="34">
        <v>118989</v>
      </c>
      <c r="K10" s="34">
        <v>0</v>
      </c>
      <c r="L10" s="44">
        <v>0</v>
      </c>
      <c r="M10" s="23"/>
      <c r="N10" s="24"/>
      <c r="P10" s="24"/>
    </row>
    <row r="11" spans="1:16" ht="15.75" customHeight="1" x14ac:dyDescent="0.3">
      <c r="A11" s="43" t="s">
        <v>21</v>
      </c>
      <c r="B11" s="34">
        <v>37503983</v>
      </c>
      <c r="C11" s="34">
        <v>32348928</v>
      </c>
      <c r="D11" s="19">
        <v>32345921</v>
      </c>
      <c r="E11" s="34">
        <v>0</v>
      </c>
      <c r="F11" s="37">
        <v>0</v>
      </c>
      <c r="G11" s="67">
        <v>217703</v>
      </c>
      <c r="H11" s="36">
        <v>0</v>
      </c>
      <c r="I11" s="34">
        <v>0</v>
      </c>
      <c r="J11" s="59">
        <v>5155055</v>
      </c>
      <c r="K11" s="34">
        <v>3007</v>
      </c>
      <c r="L11" s="44">
        <v>0</v>
      </c>
      <c r="M11" s="23"/>
      <c r="N11" s="24"/>
      <c r="P11" s="24"/>
    </row>
    <row r="12" spans="1:16" ht="15.75" customHeight="1" x14ac:dyDescent="0.3">
      <c r="A12" s="46" t="s">
        <v>5</v>
      </c>
      <c r="B12" s="34">
        <v>26660204</v>
      </c>
      <c r="C12" s="34">
        <v>26285204</v>
      </c>
      <c r="D12" s="27">
        <v>26285204</v>
      </c>
      <c r="E12" s="38" t="s">
        <v>14</v>
      </c>
      <c r="F12" s="27">
        <v>24201</v>
      </c>
      <c r="G12" s="68">
        <v>18276</v>
      </c>
      <c r="H12" s="36">
        <v>0</v>
      </c>
      <c r="I12" s="34">
        <v>0</v>
      </c>
      <c r="J12" s="59">
        <v>350799</v>
      </c>
      <c r="K12" s="34">
        <v>0</v>
      </c>
      <c r="L12" s="44">
        <v>0</v>
      </c>
      <c r="M12" s="23"/>
      <c r="N12" s="24"/>
      <c r="P12" s="24"/>
    </row>
    <row r="13" spans="1:16" ht="15.75" customHeight="1" x14ac:dyDescent="0.3">
      <c r="A13" s="43" t="s">
        <v>6</v>
      </c>
      <c r="B13" s="34">
        <v>8620460</v>
      </c>
      <c r="C13" s="34">
        <v>6120460</v>
      </c>
      <c r="D13" s="35">
        <v>6120460</v>
      </c>
      <c r="E13" s="59" t="s">
        <v>14</v>
      </c>
      <c r="F13" s="34">
        <v>2500000</v>
      </c>
      <c r="G13" s="65">
        <v>1064718</v>
      </c>
      <c r="H13" s="36">
        <v>0</v>
      </c>
      <c r="I13" s="34">
        <v>0</v>
      </c>
      <c r="J13" s="34">
        <v>0</v>
      </c>
      <c r="K13" s="34">
        <v>0</v>
      </c>
      <c r="L13" s="44">
        <v>0</v>
      </c>
      <c r="M13" s="23"/>
      <c r="N13" s="24"/>
      <c r="P13" s="24"/>
    </row>
    <row r="14" spans="1:16" ht="15.75" customHeight="1" x14ac:dyDescent="0.3">
      <c r="A14" s="43" t="s">
        <v>13</v>
      </c>
      <c r="B14" s="34">
        <v>22892730</v>
      </c>
      <c r="C14" s="34">
        <v>17049841</v>
      </c>
      <c r="D14" s="34">
        <v>17010001</v>
      </c>
      <c r="E14" s="34">
        <v>5655178</v>
      </c>
      <c r="F14" s="34">
        <v>180471</v>
      </c>
      <c r="G14" s="65">
        <v>113469</v>
      </c>
      <c r="H14" s="36">
        <v>0</v>
      </c>
      <c r="I14" s="34">
        <v>0</v>
      </c>
      <c r="J14" s="34">
        <v>7240</v>
      </c>
      <c r="K14" s="34">
        <v>39840</v>
      </c>
      <c r="L14" s="44">
        <v>0</v>
      </c>
      <c r="M14" s="24"/>
      <c r="N14" s="24"/>
      <c r="O14" s="24"/>
      <c r="P14" s="24"/>
    </row>
    <row r="15" spans="1:16" ht="15.75" customHeight="1" x14ac:dyDescent="0.3">
      <c r="A15" s="43" t="s">
        <v>22</v>
      </c>
      <c r="B15" s="34">
        <v>64310805</v>
      </c>
      <c r="C15" s="34">
        <v>61055534</v>
      </c>
      <c r="D15" s="34">
        <v>61055534</v>
      </c>
      <c r="E15" s="59" t="s">
        <v>14</v>
      </c>
      <c r="F15" s="69">
        <v>1319189</v>
      </c>
      <c r="G15" s="65">
        <v>806883</v>
      </c>
      <c r="H15" s="36">
        <v>0</v>
      </c>
      <c r="I15" s="34">
        <v>0</v>
      </c>
      <c r="J15" s="34">
        <v>1936082</v>
      </c>
      <c r="K15" s="34">
        <v>0</v>
      </c>
      <c r="L15" s="44">
        <v>0</v>
      </c>
      <c r="M15" s="23"/>
      <c r="N15" s="24"/>
    </row>
    <row r="16" spans="1:16" ht="15.75" customHeight="1" x14ac:dyDescent="0.3">
      <c r="A16" s="43" t="s">
        <v>7</v>
      </c>
      <c r="B16" s="34">
        <v>2659239</v>
      </c>
      <c r="C16" s="34">
        <v>2657952</v>
      </c>
      <c r="D16" s="34">
        <v>2648715</v>
      </c>
      <c r="E16" s="59" t="s">
        <v>14</v>
      </c>
      <c r="F16" s="34">
        <v>0</v>
      </c>
      <c r="G16" s="66">
        <v>0</v>
      </c>
      <c r="H16" s="36">
        <v>0</v>
      </c>
      <c r="I16" s="34">
        <v>0</v>
      </c>
      <c r="J16" s="34">
        <v>1287</v>
      </c>
      <c r="K16" s="34">
        <v>9237</v>
      </c>
      <c r="L16" s="44">
        <v>0</v>
      </c>
      <c r="M16" s="23"/>
      <c r="N16" s="24"/>
    </row>
    <row r="17" spans="1:15" ht="15.75" customHeight="1" x14ac:dyDescent="0.3">
      <c r="A17" s="47" t="s">
        <v>8</v>
      </c>
      <c r="B17" s="34">
        <v>1225830</v>
      </c>
      <c r="C17" s="34">
        <v>1213572</v>
      </c>
      <c r="D17" s="34">
        <v>1213572</v>
      </c>
      <c r="E17" s="59" t="s">
        <v>14</v>
      </c>
      <c r="F17" s="34">
        <v>0</v>
      </c>
      <c r="G17" s="66">
        <v>0</v>
      </c>
      <c r="H17" s="36">
        <v>0</v>
      </c>
      <c r="I17" s="34">
        <v>0</v>
      </c>
      <c r="J17" s="34">
        <v>12258</v>
      </c>
      <c r="K17" s="34">
        <v>0</v>
      </c>
      <c r="L17" s="44">
        <v>0</v>
      </c>
      <c r="M17" s="23"/>
      <c r="N17" s="24"/>
    </row>
    <row r="18" spans="1:15" s="7" customFormat="1" ht="15.75" customHeight="1" thickBot="1" x14ac:dyDescent="0.35">
      <c r="A18" s="48" t="s">
        <v>9</v>
      </c>
      <c r="B18" s="49">
        <f>SUM(B8:B17)</f>
        <v>188076976</v>
      </c>
      <c r="C18" s="49">
        <f t="shared" ref="C18:L18" si="0">SUM(C8:C17)</f>
        <v>165793717</v>
      </c>
      <c r="D18" s="49">
        <f t="shared" si="0"/>
        <v>165442789</v>
      </c>
      <c r="E18" s="49">
        <f t="shared" si="0"/>
        <v>5827721</v>
      </c>
      <c r="F18" s="49">
        <f t="shared" si="0"/>
        <v>7569440</v>
      </c>
      <c r="G18" s="49">
        <f t="shared" si="0"/>
        <v>2422408</v>
      </c>
      <c r="H18" s="49">
        <f t="shared" si="0"/>
        <v>0</v>
      </c>
      <c r="I18" s="49">
        <f t="shared" si="0"/>
        <v>0</v>
      </c>
      <c r="J18" s="49">
        <f t="shared" si="0"/>
        <v>8886098</v>
      </c>
      <c r="K18" s="49">
        <f t="shared" si="0"/>
        <v>350928</v>
      </c>
      <c r="L18" s="50">
        <f t="shared" si="0"/>
        <v>1008</v>
      </c>
      <c r="M18" s="23"/>
      <c r="N18" s="24"/>
      <c r="O18" s="31"/>
    </row>
    <row r="19" spans="1:15" s="11" customFormat="1" ht="3.75" customHeight="1" x14ac:dyDescent="0.3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23"/>
    </row>
    <row r="20" spans="1:15" s="16" customFormat="1" ht="17.25" customHeight="1" x14ac:dyDescent="0.3">
      <c r="A20" s="70" t="s">
        <v>23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32"/>
    </row>
    <row r="21" spans="1:15" s="16" customFormat="1" ht="33" customHeight="1" x14ac:dyDescent="0.3">
      <c r="A21" s="75" t="s">
        <v>37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33"/>
    </row>
    <row r="22" spans="1:15" s="16" customFormat="1" ht="16.5" customHeight="1" x14ac:dyDescent="0.3">
      <c r="A22" s="70" t="s">
        <v>24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5" ht="16.5" customHeight="1" x14ac:dyDescent="0.3">
      <c r="A23" s="70" t="s">
        <v>27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</row>
    <row r="24" spans="1:15" ht="16.5" customHeight="1" x14ac:dyDescent="0.3">
      <c r="A24" s="70" t="s">
        <v>38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</row>
    <row r="25" spans="1:15" ht="16.5" customHeight="1" x14ac:dyDescent="0.3">
      <c r="A25" s="86" t="s">
        <v>33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</row>
    <row r="26" spans="1:15" ht="6" customHeight="1" thickBot="1" x14ac:dyDescent="0.35"/>
    <row r="27" spans="1:15" ht="18" customHeight="1" thickBot="1" x14ac:dyDescent="0.35">
      <c r="A27" s="72" t="s">
        <v>12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4"/>
    </row>
    <row r="28" spans="1:15" ht="112.5" customHeight="1" x14ac:dyDescent="0.3">
      <c r="A28" s="87" t="s">
        <v>39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9"/>
    </row>
    <row r="29" spans="1:15" ht="27" customHeight="1" x14ac:dyDescent="0.3">
      <c r="A29" s="77" t="s">
        <v>40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9"/>
      <c r="M29" s="28"/>
      <c r="N29" s="22"/>
    </row>
    <row r="30" spans="1:15" ht="16.5" customHeight="1" x14ac:dyDescent="0.3">
      <c r="A30" s="80" t="s">
        <v>31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2"/>
    </row>
    <row r="31" spans="1:15" ht="18" customHeight="1" thickBot="1" x14ac:dyDescent="0.35">
      <c r="A31" s="83" t="s">
        <v>32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5"/>
    </row>
    <row r="45" spans="2:2" x14ac:dyDescent="0.3">
      <c r="B45" s="14"/>
    </row>
  </sheetData>
  <mergeCells count="13">
    <mergeCell ref="A29:L29"/>
    <mergeCell ref="A30:L30"/>
    <mergeCell ref="A31:L31"/>
    <mergeCell ref="A24:L24"/>
    <mergeCell ref="A25:M25"/>
    <mergeCell ref="A27:L27"/>
    <mergeCell ref="A28:L28"/>
    <mergeCell ref="A23:L23"/>
    <mergeCell ref="A4:L4"/>
    <mergeCell ref="A6:L6"/>
    <mergeCell ref="A20:L20"/>
    <mergeCell ref="A21:L21"/>
    <mergeCell ref="A22:L22"/>
  </mergeCells>
  <hyperlinks>
    <hyperlink ref="A25:M25" r:id="rId1" display="2,422,408 Early Reduction Allowances (ERAs) were awarded for the first control period. For more information, see https://rggi.org/sites/default/files/Uploads/Allowance-Tracking/2009_12_16_ERA_Awards.pdf." xr:uid="{00000000-0004-0000-0000-000000000000}"/>
  </hyperlinks>
  <pageMargins left="0.45" right="0.45" top="0.5" bottom="0.5" header="0.3" footer="0.3"/>
  <pageSetup scale="69"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zoomScale="85" zoomScaleNormal="85" zoomScaleSheetLayoutView="85" workbookViewId="0">
      <selection activeCell="A24" sqref="A24:XFD24"/>
    </sheetView>
  </sheetViews>
  <sheetFormatPr defaultColWidth="9.109375" defaultRowHeight="14.4" x14ac:dyDescent="0.3"/>
  <cols>
    <col min="1" max="11" width="14.88671875" style="1" customWidth="1"/>
    <col min="12" max="16384" width="9.109375" style="1"/>
  </cols>
  <sheetData>
    <row r="1" spans="1:12" s="6" customFormat="1" ht="112.5" customHeight="1" x14ac:dyDescent="0.3">
      <c r="A1" s="15" t="str">
        <f>Numbers!A2</f>
        <v>Distribution of 2009 CO2 Allowances</v>
      </c>
      <c r="B1" s="2"/>
      <c r="C1" s="2"/>
      <c r="D1" s="3"/>
      <c r="E1" s="2"/>
      <c r="F1" s="2"/>
      <c r="G1" s="2"/>
      <c r="H1" s="2"/>
      <c r="I1" s="2"/>
      <c r="J1" s="2"/>
      <c r="K1" s="2"/>
    </row>
    <row r="2" spans="1:12" x14ac:dyDescent="0.3">
      <c r="A2" s="4" t="s">
        <v>0</v>
      </c>
      <c r="B2" s="26">
        <f>Numbers!B3</f>
        <v>44456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5" customHeight="1" x14ac:dyDescent="0.3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25"/>
    </row>
    <row r="4" spans="1:12" ht="7.5" customHeight="1" thickBot="1" x14ac:dyDescent="0.35"/>
    <row r="5" spans="1:12" ht="21" customHeight="1" thickBot="1" x14ac:dyDescent="0.35">
      <c r="A5" s="96" t="str">
        <f>Numbers!A6</f>
        <v>Distribution of 2009 CO2 Allowances By State</v>
      </c>
      <c r="B5" s="97"/>
      <c r="C5" s="97"/>
      <c r="D5" s="97"/>
      <c r="E5" s="97"/>
      <c r="F5" s="97"/>
      <c r="G5" s="97"/>
      <c r="H5" s="97"/>
      <c r="I5" s="97"/>
      <c r="J5" s="97"/>
      <c r="K5" s="98"/>
    </row>
    <row r="6" spans="1:12" ht="57.75" customHeight="1" x14ac:dyDescent="0.3">
      <c r="A6" s="51" t="s">
        <v>1</v>
      </c>
      <c r="B6" s="52" t="s">
        <v>17</v>
      </c>
      <c r="C6" s="52" t="s">
        <v>2</v>
      </c>
      <c r="D6" s="52" t="s">
        <v>10</v>
      </c>
      <c r="E6" s="52" t="s">
        <v>3</v>
      </c>
      <c r="F6" s="52" t="s">
        <v>11</v>
      </c>
      <c r="G6" s="52" t="s">
        <v>36</v>
      </c>
      <c r="H6" s="52" t="s">
        <v>46</v>
      </c>
      <c r="I6" s="52" t="s">
        <v>18</v>
      </c>
      <c r="J6" s="52" t="s">
        <v>16</v>
      </c>
      <c r="K6" s="53" t="s">
        <v>26</v>
      </c>
    </row>
    <row r="7" spans="1:12" ht="15.75" customHeight="1" x14ac:dyDescent="0.3">
      <c r="A7" s="41" t="s">
        <v>29</v>
      </c>
      <c r="B7" s="17">
        <f>Numbers!B8</f>
        <v>10695036</v>
      </c>
      <c r="C7" s="12">
        <f>Numbers!C8/Numbers!$B$8</f>
        <v>0.95496022640784006</v>
      </c>
      <c r="D7" s="12">
        <f>Numbers!D8/Numbers!$B$8</f>
        <v>0.92701791747124551</v>
      </c>
      <c r="E7" s="12">
        <f>Numbers!E8/Numbers!$B$8</f>
        <v>1.6132998523801137E-2</v>
      </c>
      <c r="F7" s="12">
        <f>Numbers!F8/Numbers!$B$8</f>
        <v>1.9851733084395414E-2</v>
      </c>
      <c r="G7" s="12">
        <f>Numbers!H8/Numbers!$B$8</f>
        <v>0</v>
      </c>
      <c r="H7" s="12">
        <f>Numbers!I8/Numbers!$B$8</f>
        <v>0</v>
      </c>
      <c r="I7" s="12">
        <f>Numbers!J8/Numbers!$B$8</f>
        <v>9.0550419839634019E-3</v>
      </c>
      <c r="J7" s="12">
        <f>Numbers!K8/Numbers!$B$8</f>
        <v>2.7942308936594509E-2</v>
      </c>
      <c r="K7" s="54">
        <f>Numbers!L8/Numbers!$B$8</f>
        <v>9.4249332120060185E-5</v>
      </c>
    </row>
    <row r="8" spans="1:12" ht="15.75" customHeight="1" x14ac:dyDescent="0.3">
      <c r="A8" s="43" t="s">
        <v>20</v>
      </c>
      <c r="B8" s="17">
        <f>Numbers!B9</f>
        <v>7559787</v>
      </c>
      <c r="C8" s="12">
        <f>Numbers!C9/Numbers!$B$9</f>
        <v>0.50416050081834318</v>
      </c>
      <c r="D8" s="12">
        <f>Numbers!D9/Numbers!$B$9</f>
        <v>0.50416050081834318</v>
      </c>
      <c r="E8" s="13" t="s">
        <v>14</v>
      </c>
      <c r="F8" s="12">
        <f>Numbers!F9/Numbers!$B$9</f>
        <v>0.33610695645260907</v>
      </c>
      <c r="G8" s="12">
        <f>Numbers!H9/Numbers!$B$9</f>
        <v>0</v>
      </c>
      <c r="H8" s="12">
        <f>Numbers!I9/Numbers!$B$9</f>
        <v>0</v>
      </c>
      <c r="I8" s="12">
        <f>Numbers!J9/Numbers!$B$9</f>
        <v>0.1597325427290478</v>
      </c>
      <c r="J8" s="12">
        <f>Numbers!K9/Numbers!$B$9</f>
        <v>0</v>
      </c>
      <c r="K8" s="54">
        <f>Numbers!L9/Numbers!$B$9</f>
        <v>0</v>
      </c>
    </row>
    <row r="9" spans="1:12" ht="15.75" customHeight="1" x14ac:dyDescent="0.3">
      <c r="A9" s="41" t="s">
        <v>4</v>
      </c>
      <c r="B9" s="17">
        <f>Numbers!B10</f>
        <v>5948902</v>
      </c>
      <c r="C9" s="12">
        <f>Numbers!C10/Numbers!$B$10</f>
        <v>0.84680265366617236</v>
      </c>
      <c r="D9" s="12">
        <f>Numbers!D10/Numbers!$B$10</f>
        <v>0.84680265366617236</v>
      </c>
      <c r="E9" s="13" t="s">
        <v>14</v>
      </c>
      <c r="F9" s="12">
        <f>Numbers!F10/Numbers!$B$10</f>
        <v>0.13319550397703644</v>
      </c>
      <c r="G9" s="12">
        <f>Numbers!H10/Numbers!$B$10</f>
        <v>0</v>
      </c>
      <c r="H9" s="12">
        <f>Numbers!I10/Numbers!$B$10</f>
        <v>0</v>
      </c>
      <c r="I9" s="12">
        <f>Numbers!J10/Numbers!$B$10</f>
        <v>2.000184235679122E-2</v>
      </c>
      <c r="J9" s="12">
        <f>Numbers!K10/Numbers!$B$10</f>
        <v>0</v>
      </c>
      <c r="K9" s="54">
        <f>Numbers!L10/Numbers!$B$10</f>
        <v>0</v>
      </c>
    </row>
    <row r="10" spans="1:12" ht="15.75" customHeight="1" x14ac:dyDescent="0.3">
      <c r="A10" s="43" t="s">
        <v>21</v>
      </c>
      <c r="B10" s="17">
        <f>Numbers!B11</f>
        <v>37503983</v>
      </c>
      <c r="C10" s="12">
        <f>Numbers!C11/Numbers!$B$11</f>
        <v>0.86254646606468444</v>
      </c>
      <c r="D10" s="12">
        <f>Numbers!D11/Numbers!$B$11</f>
        <v>0.86246628791400637</v>
      </c>
      <c r="E10" s="13">
        <f>Numbers!E11/Numbers!$B$11</f>
        <v>0</v>
      </c>
      <c r="F10" s="12">
        <f>Numbers!F11/Numbers!$B$11</f>
        <v>0</v>
      </c>
      <c r="G10" s="12">
        <f>Numbers!H11/Numbers!$B$11</f>
        <v>0</v>
      </c>
      <c r="H10" s="12">
        <f>Numbers!I11/Numbers!$B$11</f>
        <v>0</v>
      </c>
      <c r="I10" s="12">
        <f>Numbers!J11/Numbers!$B$11</f>
        <v>0.13745353393531562</v>
      </c>
      <c r="J10" s="12">
        <f>Numbers!K11/Numbers!$B$11</f>
        <v>8.0178150678022648E-5</v>
      </c>
      <c r="K10" s="54">
        <f>Numbers!L11/Numbers!$B$11</f>
        <v>0</v>
      </c>
    </row>
    <row r="11" spans="1:12" ht="15.75" customHeight="1" x14ac:dyDescent="0.3">
      <c r="A11" s="46" t="s">
        <v>5</v>
      </c>
      <c r="B11" s="17">
        <f>Numbers!B12</f>
        <v>26660204</v>
      </c>
      <c r="C11" s="12">
        <f>Numbers!C12/Numbers!$B$12</f>
        <v>0.9859340911269846</v>
      </c>
      <c r="D11" s="12">
        <f>Numbers!D12/Numbers!$B$12</f>
        <v>0.9859340911269846</v>
      </c>
      <c r="E11" s="13" t="s">
        <v>14</v>
      </c>
      <c r="F11" s="12">
        <f>Numbers!F12/Numbers!$B$12</f>
        <v>9.0775749502892023E-4</v>
      </c>
      <c r="G11" s="12">
        <f>Numbers!H12/Numbers!$B$12</f>
        <v>0</v>
      </c>
      <c r="H11" s="12">
        <f>Numbers!I12/Numbers!$B$12</f>
        <v>0</v>
      </c>
      <c r="I11" s="12">
        <f>Numbers!J12/Numbers!$B$12</f>
        <v>1.3158151377986455E-2</v>
      </c>
      <c r="J11" s="12">
        <f>Numbers!K12/Numbers!$B$12</f>
        <v>0</v>
      </c>
      <c r="K11" s="54">
        <f>Numbers!L12/Numbers!$B$12</f>
        <v>0</v>
      </c>
    </row>
    <row r="12" spans="1:12" ht="15.75" customHeight="1" x14ac:dyDescent="0.3">
      <c r="A12" s="43" t="s">
        <v>6</v>
      </c>
      <c r="B12" s="17">
        <f>Numbers!B13</f>
        <v>8620460</v>
      </c>
      <c r="C12" s="12">
        <f>Numbers!C13/Numbers!$B$13</f>
        <v>0.70999227419418454</v>
      </c>
      <c r="D12" s="12">
        <f>Numbers!D13/Numbers!$B$13</f>
        <v>0.70999227419418454</v>
      </c>
      <c r="E12" s="13" t="s">
        <v>14</v>
      </c>
      <c r="F12" s="12">
        <f>Numbers!F13/Numbers!$B$13</f>
        <v>0.29000772580581546</v>
      </c>
      <c r="G12" s="12">
        <f>Numbers!H13/Numbers!$B$13</f>
        <v>0</v>
      </c>
      <c r="H12" s="12">
        <f>Numbers!I13/Numbers!$B$13</f>
        <v>0</v>
      </c>
      <c r="I12" s="12">
        <f>Numbers!J13/Numbers!$B$13</f>
        <v>0</v>
      </c>
      <c r="J12" s="12">
        <f>Numbers!K13/Numbers!$B$13</f>
        <v>0</v>
      </c>
      <c r="K12" s="54">
        <f>Numbers!L13/Numbers!$B$13</f>
        <v>0</v>
      </c>
    </row>
    <row r="13" spans="1:12" ht="15.75" customHeight="1" x14ac:dyDescent="0.3">
      <c r="A13" s="43" t="s">
        <v>13</v>
      </c>
      <c r="B13" s="17">
        <f>Numbers!B14</f>
        <v>22892730</v>
      </c>
      <c r="C13" s="12">
        <f>Numbers!C14/Numbers!$B$14</f>
        <v>0.74477098187940016</v>
      </c>
      <c r="D13" s="12">
        <f>Numbers!D14/Numbers!$B$14</f>
        <v>0.7430306914029039</v>
      </c>
      <c r="E13" s="13">
        <f>Numbers!E14/Numbers!$B$14</f>
        <v>0.24702942811975678</v>
      </c>
      <c r="F13" s="12">
        <f>Numbers!F14/Numbers!$B$14</f>
        <v>7.8833323941705519E-3</v>
      </c>
      <c r="G13" s="12">
        <f>Numbers!H14/Numbers!$B$14</f>
        <v>0</v>
      </c>
      <c r="H13" s="12">
        <f>Numbers!I14/Numbers!$B$14</f>
        <v>0</v>
      </c>
      <c r="I13" s="12">
        <f>Numbers!J14/Numbers!$B$14</f>
        <v>3.1625760667251129E-4</v>
      </c>
      <c r="J13" s="12">
        <f>Numbers!K14/Numbers!$B$14</f>
        <v>1.74029047649625E-3</v>
      </c>
      <c r="K13" s="54">
        <f>Numbers!L14/Numbers!$B$14</f>
        <v>0</v>
      </c>
    </row>
    <row r="14" spans="1:12" ht="15.75" customHeight="1" x14ac:dyDescent="0.3">
      <c r="A14" s="43" t="s">
        <v>22</v>
      </c>
      <c r="B14" s="17">
        <f>Numbers!B15</f>
        <v>64310805</v>
      </c>
      <c r="C14" s="12">
        <f>Numbers!C15/Numbers!$B$15</f>
        <v>0.94938220723562705</v>
      </c>
      <c r="D14" s="12">
        <f>Numbers!D15/Numbers!$B$15</f>
        <v>0.94938220723562705</v>
      </c>
      <c r="E14" s="13" t="s">
        <v>14</v>
      </c>
      <c r="F14" s="12">
        <f>Numbers!F15/Numbers!$B$15</f>
        <v>2.0512711666414375E-2</v>
      </c>
      <c r="G14" s="12">
        <f>Numbers!H15/Numbers!$B$15</f>
        <v>0</v>
      </c>
      <c r="H14" s="12">
        <f>Numbers!I15/Numbers!$B$15</f>
        <v>0</v>
      </c>
      <c r="I14" s="12">
        <f>Numbers!J15/Numbers!$B$15</f>
        <v>3.0105081097958578E-2</v>
      </c>
      <c r="J14" s="12">
        <f>Numbers!K15/Numbers!$B$15</f>
        <v>0</v>
      </c>
      <c r="K14" s="54">
        <f>Numbers!L15/Numbers!$B$15</f>
        <v>0</v>
      </c>
    </row>
    <row r="15" spans="1:12" ht="15.75" customHeight="1" x14ac:dyDescent="0.3">
      <c r="A15" s="43" t="s">
        <v>7</v>
      </c>
      <c r="B15" s="17">
        <f>Numbers!B16</f>
        <v>2659239</v>
      </c>
      <c r="C15" s="12">
        <f>Numbers!C16/Numbers!$B$16</f>
        <v>0.99951602695357578</v>
      </c>
      <c r="D15" s="12">
        <f>Numbers!D16/Numbers!$B$16</f>
        <v>0.99604247681385538</v>
      </c>
      <c r="E15" s="13" t="s">
        <v>14</v>
      </c>
      <c r="F15" s="12">
        <f>Numbers!F16/Numbers!$B$16</f>
        <v>0</v>
      </c>
      <c r="G15" s="12">
        <f>Numbers!H16/Numbers!$B$16</f>
        <v>0</v>
      </c>
      <c r="H15" s="12">
        <f>Numbers!I16/Numbers!$B$16</f>
        <v>0</v>
      </c>
      <c r="I15" s="12">
        <f>Numbers!J16/Numbers!$B$16</f>
        <v>4.8397304642418373E-4</v>
      </c>
      <c r="J15" s="12">
        <f>Numbers!K16/Numbers!$B$16</f>
        <v>3.4735501397204238E-3</v>
      </c>
      <c r="K15" s="54">
        <f>Numbers!L16/Numbers!$B$16</f>
        <v>0</v>
      </c>
    </row>
    <row r="16" spans="1:12" ht="15.75" customHeight="1" x14ac:dyDescent="0.3">
      <c r="A16" s="43" t="s">
        <v>8</v>
      </c>
      <c r="B16" s="17">
        <f>Numbers!B17</f>
        <v>1225830</v>
      </c>
      <c r="C16" s="12">
        <f>Numbers!C17/Numbers!$B$17</f>
        <v>0.99000024473214066</v>
      </c>
      <c r="D16" s="12">
        <f>Numbers!D17/Numbers!$B$17</f>
        <v>0.99000024473214066</v>
      </c>
      <c r="E16" s="13" t="s">
        <v>14</v>
      </c>
      <c r="F16" s="12">
        <f>Numbers!F17/Numbers!$B$17</f>
        <v>0</v>
      </c>
      <c r="G16" s="12">
        <f>Numbers!H17/Numbers!$B$17</f>
        <v>0</v>
      </c>
      <c r="H16" s="12">
        <f>Numbers!I17/Numbers!$B$17</f>
        <v>0</v>
      </c>
      <c r="I16" s="12">
        <f>Numbers!J17/Numbers!$B$17</f>
        <v>9.9997552678593275E-3</v>
      </c>
      <c r="J16" s="12">
        <f>Numbers!K17/Numbers!$B$17</f>
        <v>0</v>
      </c>
      <c r="K16" s="54">
        <f>Numbers!L17/Numbers!$B$17</f>
        <v>0</v>
      </c>
    </row>
    <row r="17" spans="1:14" s="7" customFormat="1" ht="15.75" customHeight="1" thickBot="1" x14ac:dyDescent="0.35">
      <c r="A17" s="48" t="s">
        <v>9</v>
      </c>
      <c r="B17" s="55">
        <f>Numbers!B18</f>
        <v>188076976</v>
      </c>
      <c r="C17" s="56">
        <f>Numbers!C18/Numbers!$B$18</f>
        <v>0.8815205376334847</v>
      </c>
      <c r="D17" s="56">
        <f>Numbers!D18/Numbers!$B$18</f>
        <v>0.87965466331189845</v>
      </c>
      <c r="E17" s="56">
        <f>Numbers!E18/Numbers!$B$18</f>
        <v>3.0985828908691088E-2</v>
      </c>
      <c r="F17" s="56">
        <f>Numbers!F18/Numbers!$B$18</f>
        <v>4.0246499922457282E-2</v>
      </c>
      <c r="G17" s="56">
        <f>Numbers!H18/Numbers!$B$18</f>
        <v>0</v>
      </c>
      <c r="H17" s="56">
        <f>Numbers!I18/Numbers!$B$18</f>
        <v>0</v>
      </c>
      <c r="I17" s="56">
        <f>Numbers!J18/Numbers!$B$18</f>
        <v>4.7247133535366921E-2</v>
      </c>
      <c r="J17" s="56">
        <f>Numbers!K18/Numbers!$B$18</f>
        <v>1.865874321586285E-3</v>
      </c>
      <c r="K17" s="57">
        <f>Numbers!L18/Numbers!$B$18</f>
        <v>5.3595076943389388E-6</v>
      </c>
      <c r="M17" s="58"/>
      <c r="N17" s="58"/>
    </row>
    <row r="18" spans="1:14" s="7" customFormat="1" ht="6" customHeight="1" x14ac:dyDescent="0.3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</row>
    <row r="19" spans="1:14" s="11" customFormat="1" ht="16.5" customHeight="1" x14ac:dyDescent="0.3">
      <c r="A19" s="70" t="s">
        <v>23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21"/>
    </row>
    <row r="20" spans="1:14" s="11" customFormat="1" ht="32.25" customHeight="1" x14ac:dyDescent="0.3">
      <c r="A20" s="75" t="s">
        <v>37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</row>
    <row r="21" spans="1:14" s="11" customFormat="1" ht="17.25" customHeight="1" x14ac:dyDescent="0.3">
      <c r="A21" s="70" t="s">
        <v>24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</row>
    <row r="22" spans="1:14" s="11" customFormat="1" ht="18" customHeight="1" x14ac:dyDescent="0.3">
      <c r="A22" s="70" t="s">
        <v>25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20"/>
    </row>
    <row r="23" spans="1:14" s="11" customFormat="1" ht="18.75" customHeight="1" x14ac:dyDescent="0.3">
      <c r="A23" s="70" t="s">
        <v>38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10"/>
    </row>
    <row r="24" spans="1:14" s="11" customFormat="1" ht="25.5" customHeight="1" x14ac:dyDescent="0.3">
      <c r="A24" s="78" t="s">
        <v>34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30"/>
    </row>
    <row r="25" spans="1:14" s="11" customFormat="1" ht="6.75" customHeight="1" thickBot="1" x14ac:dyDescent="0.3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30"/>
    </row>
    <row r="26" spans="1:14" ht="15" thickBot="1" x14ac:dyDescent="0.35">
      <c r="A26" s="90" t="s">
        <v>12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60"/>
      <c r="M26" s="22"/>
    </row>
    <row r="27" spans="1:14" ht="108.75" customHeight="1" x14ac:dyDescent="0.3">
      <c r="A27" s="87" t="s">
        <v>41</v>
      </c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61"/>
      <c r="M27" s="22"/>
    </row>
    <row r="28" spans="1:14" ht="30" customHeight="1" x14ac:dyDescent="0.3">
      <c r="A28" s="77" t="s">
        <v>42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62"/>
    </row>
    <row r="29" spans="1:14" ht="15" customHeight="1" x14ac:dyDescent="0.3">
      <c r="A29" s="92" t="s">
        <v>43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63"/>
    </row>
    <row r="30" spans="1:14" ht="15.75" customHeight="1" thickBot="1" x14ac:dyDescent="0.35">
      <c r="A30" s="94" t="s">
        <v>44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64"/>
    </row>
  </sheetData>
  <mergeCells count="14">
    <mergeCell ref="A3:K3"/>
    <mergeCell ref="A5:K5"/>
    <mergeCell ref="A22:K22"/>
    <mergeCell ref="A24:L24"/>
    <mergeCell ref="A20:L20"/>
    <mergeCell ref="A19:K19"/>
    <mergeCell ref="A23:K23"/>
    <mergeCell ref="A21:K21"/>
    <mergeCell ref="A18:K18"/>
    <mergeCell ref="A26:K26"/>
    <mergeCell ref="A27:K27"/>
    <mergeCell ref="A28:K28"/>
    <mergeCell ref="A29:K29"/>
    <mergeCell ref="A30:K30"/>
  </mergeCells>
  <hyperlinks>
    <hyperlink ref="A24:L24" r:id="rId1" display="Note: In addition to the above, 2,422,408 Early Reduction Allowances (ERAs) were awarded for the first control period. For more information, see https://rggi.org/sites/default/files/Uploads/Allowance-Tracking/2009_12_16_ERA_Awards.pdf." xr:uid="{00000000-0004-0000-0100-000000000000}"/>
  </hyperlinks>
  <printOptions horizontalCentered="1" verticalCentered="1" gridLines="1"/>
  <pageMargins left="0.25" right="0.25" top="0.25" bottom="0.25" header="0.3" footer="0.3"/>
  <pageSetup scale="75" orientation="landscape" r:id="rId2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1" ma:contentTypeDescription="Create a new document." ma:contentTypeScope="" ma:versionID="3e0e3a30c4ced68a208373ae619d74bd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0af2819810ae2c72e664bedc16557768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B22A803-DCC1-4C1C-9439-755EEF809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0EA9B0-51A0-4638-9B54-9E69021DEF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A65163-FF92-4D0A-9838-45A672BE5B08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aa8c2454-fb4d-4b62-ad7a-49dc1110c5cd"/>
    <ds:schemaRef ds:uri="http://purl.org/dc/dcmitype/"/>
    <ds:schemaRef ds:uri="http://schemas.openxmlformats.org/package/2006/metadata/core-properties"/>
    <ds:schemaRef ds:uri="a5155047-c162-450b-bd47-27c83e7aa6e0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707477D-2DA2-4BBB-9F15-473BFACA8FE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Numbers</vt:lpstr>
      <vt:lpstr>Percentages</vt:lpstr>
      <vt:lpstr>Percentages!Print_Area</vt:lpstr>
    </vt:vector>
  </TitlesOfParts>
  <Company>RGGI,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creator>RGGI Inc.</dc:creator>
  <cp:lastModifiedBy>Anna Ngai</cp:lastModifiedBy>
  <cp:lastPrinted>2021-03-12T18:16:01Z</cp:lastPrinted>
  <dcterms:created xsi:type="dcterms:W3CDTF">2012-01-24T00:57:40Z</dcterms:created>
  <dcterms:modified xsi:type="dcterms:W3CDTF">2021-09-17T14:26:55Z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1032600.00000000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  <property fmtid="{D5CDD505-2E9C-101B-9397-08002B2CF9AE}" pid="6" name="_MarkAsFinal">
    <vt:bool>true</vt:bool>
  </property>
</Properties>
</file>