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ggi.sharepoint.com/Program/Coats/Allowance Distribution Tracking/2009-2011 Vintage (FCP)/Individual Year Trackers/2010 Vintage/Updates to 2010 Tracker/"/>
    </mc:Choice>
  </mc:AlternateContent>
  <xr:revisionPtr revIDLastSave="3" documentId="8_{E93EDB5A-11AC-4478-A847-36C1B09A1821}" xr6:coauthVersionLast="47" xr6:coauthVersionMax="47" xr10:uidLastSave="{31F2FD9E-5444-45CB-946D-75A187057E0E}"/>
  <bookViews>
    <workbookView xWindow="-108" yWindow="-108" windowWidth="23256" windowHeight="12576" xr2:uid="{00000000-000D-0000-FFFF-FFFF00000000}"/>
  </bookViews>
  <sheets>
    <sheet name="Numbers" sheetId="4" r:id="rId1"/>
    <sheet name="Percentages" sheetId="2" r:id="rId2"/>
  </sheets>
  <definedNames>
    <definedName name="_xlnm.Print_Area" localSheetId="1">Percentages!$A$1:$K$27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2" l="1"/>
  <c r="J18" i="4"/>
  <c r="H9" i="2"/>
  <c r="C18" i="4"/>
  <c r="D18" i="4"/>
  <c r="E18" i="4"/>
  <c r="E17" i="2" s="1"/>
  <c r="F18" i="4"/>
  <c r="F17" i="2" s="1"/>
  <c r="G18" i="4"/>
  <c r="G17" i="2" s="1"/>
  <c r="K18" i="4"/>
  <c r="B18" i="4"/>
  <c r="K7" i="2"/>
  <c r="A5" i="2"/>
  <c r="D16" i="2"/>
  <c r="F16" i="2"/>
  <c r="G16" i="2"/>
  <c r="H16" i="2"/>
  <c r="I16" i="2"/>
  <c r="J16" i="2"/>
  <c r="K16" i="2"/>
  <c r="C16" i="2"/>
  <c r="D15" i="2"/>
  <c r="F15" i="2"/>
  <c r="G15" i="2"/>
  <c r="H15" i="2"/>
  <c r="I15" i="2"/>
  <c r="J15" i="2"/>
  <c r="K15" i="2"/>
  <c r="C15" i="2"/>
  <c r="D14" i="2"/>
  <c r="F14" i="2"/>
  <c r="G14" i="2"/>
  <c r="H14" i="2"/>
  <c r="I14" i="2"/>
  <c r="J14" i="2"/>
  <c r="K14" i="2"/>
  <c r="C14" i="2"/>
  <c r="D13" i="2"/>
  <c r="E13" i="2"/>
  <c r="F13" i="2"/>
  <c r="G13" i="2"/>
  <c r="H13" i="2"/>
  <c r="I13" i="2"/>
  <c r="J13" i="2"/>
  <c r="K13" i="2"/>
  <c r="C13" i="2"/>
  <c r="D12" i="2"/>
  <c r="F12" i="2"/>
  <c r="G12" i="2"/>
  <c r="H12" i="2"/>
  <c r="I12" i="2"/>
  <c r="J12" i="2"/>
  <c r="K12" i="2"/>
  <c r="C12" i="2"/>
  <c r="D11" i="2"/>
  <c r="F11" i="2"/>
  <c r="G11" i="2"/>
  <c r="H11" i="2"/>
  <c r="I11" i="2"/>
  <c r="J11" i="2"/>
  <c r="K11" i="2"/>
  <c r="C11" i="2"/>
  <c r="D10" i="2"/>
  <c r="E10" i="2"/>
  <c r="F10" i="2"/>
  <c r="G10" i="2"/>
  <c r="H10" i="2"/>
  <c r="I10" i="2"/>
  <c r="J10" i="2"/>
  <c r="K10" i="2"/>
  <c r="C10" i="2"/>
  <c r="D9" i="2"/>
  <c r="F9" i="2"/>
  <c r="G9" i="2"/>
  <c r="K9" i="2"/>
  <c r="C9" i="2"/>
  <c r="D8" i="2"/>
  <c r="F8" i="2"/>
  <c r="G8" i="2"/>
  <c r="H8" i="2"/>
  <c r="I8" i="2"/>
  <c r="J8" i="2"/>
  <c r="K8" i="2"/>
  <c r="C8" i="2"/>
  <c r="D7" i="2"/>
  <c r="E7" i="2"/>
  <c r="F7" i="2"/>
  <c r="G7" i="2"/>
  <c r="H7" i="2"/>
  <c r="I7" i="2"/>
  <c r="J7" i="2"/>
  <c r="C7" i="2"/>
  <c r="A1" i="2"/>
  <c r="B2" i="2"/>
  <c r="B17" i="2"/>
  <c r="D17" i="2" l="1"/>
  <c r="C17" i="2"/>
  <c r="K17" i="2"/>
  <c r="J17" i="2"/>
  <c r="I18" i="4"/>
  <c r="I17" i="2" s="1"/>
  <c r="H18" i="4"/>
  <c r="H17" i="2" s="1"/>
  <c r="J9" i="2"/>
</calcChain>
</file>

<file path=xl/sharedStrings.xml><?xml version="1.0" encoding="utf-8"?>
<sst xmlns="http://schemas.openxmlformats.org/spreadsheetml/2006/main" count="86" uniqueCount="46">
  <si>
    <t>Date:</t>
  </si>
  <si>
    <t>State</t>
  </si>
  <si>
    <t>Offered at Auction</t>
  </si>
  <si>
    <t>Sold at Fixed Price</t>
  </si>
  <si>
    <t>Maine</t>
  </si>
  <si>
    <t>Massachusetts</t>
  </si>
  <si>
    <t>New Hampshire</t>
  </si>
  <si>
    <t>Rhode Island</t>
  </si>
  <si>
    <t>Vermont</t>
  </si>
  <si>
    <t>Total</t>
  </si>
  <si>
    <t>Sold at Auction</t>
  </si>
  <si>
    <t xml:space="preserve">Transferred from State Set-Aside Accounts </t>
  </si>
  <si>
    <t>Legend Key</t>
  </si>
  <si>
    <t>New Jersey</t>
  </si>
  <si>
    <t>N/A</t>
  </si>
  <si>
    <r>
      <t>CO</t>
    </r>
    <r>
      <rPr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Budget</t>
    </r>
  </si>
  <si>
    <r>
      <t>Unsold Allowances Retired</t>
    </r>
    <r>
      <rPr>
        <b/>
        <vertAlign val="superscript"/>
        <sz val="11"/>
        <color indexed="9"/>
        <rFont val="Calibri"/>
        <family val="2"/>
      </rPr>
      <t>1</t>
    </r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</si>
  <si>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Budget</t>
    </r>
  </si>
  <si>
    <r>
      <t>Set-Aside Allowances Retired</t>
    </r>
    <r>
      <rPr>
        <b/>
        <vertAlign val="superscript"/>
        <sz val="11"/>
        <color indexed="9"/>
        <rFont val="Calibri"/>
        <family val="2"/>
      </rPr>
      <t>4,5</t>
    </r>
  </si>
  <si>
    <r>
      <t>Delaware</t>
    </r>
    <r>
      <rPr>
        <vertAlign val="superscript"/>
        <sz val="11"/>
        <color indexed="8"/>
        <rFont val="Calibri"/>
        <family val="2"/>
      </rPr>
      <t>3</t>
    </r>
  </si>
  <si>
    <r>
      <t>Maryland</t>
    </r>
    <r>
      <rPr>
        <b/>
        <vertAlign val="superscript"/>
        <sz val="11"/>
        <color indexed="8"/>
        <rFont val="Calibri"/>
        <family val="2"/>
      </rPr>
      <t>4</t>
    </r>
  </si>
  <si>
    <r>
      <t>New York</t>
    </r>
    <r>
      <rPr>
        <vertAlign val="superscript"/>
        <sz val="11"/>
        <color indexed="8"/>
        <rFont val="Calibri"/>
        <family val="2"/>
      </rPr>
      <t>5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</si>
  <si>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For Connecticut, t</t>
    </r>
    <r>
      <rPr>
        <sz val="10"/>
        <rFont val="Arial"/>
        <family val="2"/>
      </rPr>
      <t>he Unsold Allowances Retired column also includes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are intended to be retired. </t>
    </r>
  </si>
  <si>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In Delaware, the percentage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to auction shall increase by 8 percent per year from 2009-2014, such that 100 percent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shall be auctioned in 2014.</t>
    </r>
  </si>
  <si>
    <r>
      <rPr>
        <vertAlign val="superscript"/>
        <sz val="10"/>
        <color indexed="8"/>
        <rFont val="Arial"/>
        <family val="2"/>
      </rPr>
      <t xml:space="preserve">4 </t>
    </r>
    <r>
      <rPr>
        <sz val="10"/>
        <color indexed="8"/>
        <rFont val="Arial"/>
        <family val="2"/>
      </rPr>
      <t>For Maryland, the Set-Aside Allowances Retired column also includes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will be retired in accordance with deadlines in Maryland regulations.  </t>
    </r>
  </si>
  <si>
    <r>
      <t>Sold Allowances Retired</t>
    </r>
    <r>
      <rPr>
        <b/>
        <vertAlign val="superscript"/>
        <sz val="11"/>
        <color indexed="9"/>
        <rFont val="Calibri"/>
        <family val="2"/>
      </rPr>
      <t>2</t>
    </r>
  </si>
  <si>
    <r>
      <rPr>
        <vertAlign val="superscript"/>
        <sz val="10"/>
        <rFont val="Arial"/>
        <family val="2"/>
      </rPr>
      <t xml:space="preserve">6 </t>
    </r>
    <r>
      <rPr>
        <sz val="10"/>
        <rFont val="Arial"/>
        <family val="2"/>
      </rPr>
      <t>States do not intend to re-offer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in the Offered but Unsold at Auction column. New Hampshire may convert some of these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to Cost Containment Reserve allowances.</t>
    </r>
  </si>
  <si>
    <r>
      <t>Offered but Unsold at Auction</t>
    </r>
    <r>
      <rPr>
        <b/>
        <vertAlign val="superscript"/>
        <sz val="11"/>
        <color indexed="9"/>
        <rFont val="Calibri"/>
        <family val="2"/>
      </rPr>
      <t>6</t>
    </r>
  </si>
  <si>
    <r>
      <rPr>
        <vertAlign val="superscript"/>
        <sz val="10"/>
        <color indexed="8"/>
        <rFont val="Arial"/>
        <family val="2"/>
      </rPr>
      <t xml:space="preserve">4 </t>
    </r>
    <r>
      <rPr>
        <sz val="10"/>
        <color indexed="8"/>
        <rFont val="Arial"/>
        <family val="2"/>
      </rPr>
      <t>For Maryland, the Set-Aside Allowances Retired column also includes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will be retired in accordance with deadlines in Maryland regulations. </t>
    </r>
  </si>
  <si>
    <r>
      <t>Connecticut</t>
    </r>
    <r>
      <rPr>
        <b/>
        <vertAlign val="superscript"/>
        <sz val="11"/>
        <color indexed="8"/>
        <rFont val="Calibri"/>
        <family val="2"/>
      </rPr>
      <t>1,2</t>
    </r>
  </si>
  <si>
    <r>
      <t>Connecticut</t>
    </r>
    <r>
      <rPr>
        <b/>
        <vertAlign val="superscript"/>
        <sz val="11"/>
        <color indexed="8"/>
        <rFont val="Calibri"/>
        <family val="2"/>
      </rPr>
      <t>1,2</t>
    </r>
  </si>
  <si>
    <t xml:space="preserve">Values in this spreadsheet are current as of the last date of update listed above. </t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</si>
  <si>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</si>
  <si>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accounts. </t>
    </r>
  </si>
  <si>
    <r>
      <t>Distribution of 2010 CO</t>
    </r>
    <r>
      <rPr>
        <b/>
        <vertAlign val="subscript"/>
        <sz val="11"/>
        <color indexed="9"/>
        <rFont val="Arial"/>
        <family val="2"/>
      </rPr>
      <t xml:space="preserve">2 </t>
    </r>
    <r>
      <rPr>
        <b/>
        <sz val="11"/>
        <color indexed="9"/>
        <rFont val="Arial"/>
        <family val="2"/>
      </rPr>
      <t>Allowances By State</t>
    </r>
  </si>
  <si>
    <r>
      <rPr>
        <vertAlign val="superscript"/>
        <sz val="10"/>
        <color indexed="8"/>
        <rFont val="Arial"/>
        <family val="2"/>
      </rPr>
      <t xml:space="preserve">5 </t>
    </r>
    <r>
      <rPr>
        <sz val="10"/>
        <color indexed="8"/>
        <rFont val="Arial"/>
        <family val="2"/>
      </rPr>
      <t>For New York, the Set-Aside Allowances Retired column also includes New York's Behind-the-Meter Adjustments for 2010.</t>
    </r>
  </si>
  <si>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distributed directly from state accounts to date. For more information on state set-aside accounts, please see:</t>
    </r>
    <r>
      <rPr>
        <u/>
        <sz val="10"/>
        <color indexed="12"/>
        <rFont val="Arial"/>
        <family val="2"/>
      </rPr>
      <t xml:space="preserve"> https://rggi.org/sites/default/files/Uploads/Allowance-Tracking/States_Set-Aside_Accounts.pdf.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</si>
  <si>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For Connecticut, of the 435 CO2 allowances in the Sold Allowances Retired column were New Jersey-issued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allowances. These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have not been excluded in the "Sold At Auction" total in the above.</t>
    </r>
  </si>
  <si>
    <r>
      <rPr>
        <b/>
        <sz val="10"/>
        <rFont val="Arial"/>
        <family val="2"/>
      </rP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Allowance Budget:</t>
    </r>
    <r>
      <rPr>
        <sz val="10"/>
        <rFont val="Arial"/>
        <family val="2"/>
      </rPr>
      <t xml:space="preserve"> 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issued by each participating state for 2010 as specified by each participating state's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Budget Trading Program.
</t>
    </r>
    <r>
      <rPr>
        <b/>
        <sz val="10"/>
        <rFont val="Arial"/>
        <family val="2"/>
      </rPr>
      <t>Offered at Auction:</t>
    </r>
    <r>
      <rPr>
        <sz val="10"/>
        <rFont val="Arial"/>
        <family val="2"/>
      </rPr>
      <t xml:space="preserve"> 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offered at auction (includes Sold at Auction, Offered but Unsold at Auction, and Unsold Allowances Retired).
</t>
    </r>
    <r>
      <rPr>
        <b/>
        <sz val="10"/>
        <rFont val="Arial"/>
        <family val="2"/>
      </rPr>
      <t xml:space="preserve">Sold at Auction: </t>
    </r>
    <r>
      <rPr>
        <sz val="10"/>
        <rFont val="Arial"/>
        <family val="2"/>
      </rPr>
      <t>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sold at auction.
</t>
    </r>
    <r>
      <rPr>
        <b/>
        <sz val="10"/>
        <rFont val="Arial"/>
        <family val="2"/>
      </rPr>
      <t>Sold at Fixed Price:</t>
    </r>
    <r>
      <rPr>
        <sz val="10"/>
        <rFont val="Arial"/>
        <family val="2"/>
      </rPr>
      <t xml:space="preserve"> 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sold directly to regulated sources at a fixed price.
</t>
    </r>
    <r>
      <rPr>
        <b/>
        <sz val="10"/>
        <rFont val="Arial"/>
        <family val="2"/>
      </rPr>
      <t xml:space="preserve">Sold Allowances Retired: </t>
    </r>
    <r>
      <rPr>
        <sz val="10"/>
        <rFont val="Arial"/>
        <family val="2"/>
      </rPr>
      <t>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and sold at an auction and have been retired. 
</t>
    </r>
    <r>
      <rPr>
        <b/>
        <sz val="10"/>
        <rFont val="Arial"/>
        <family val="2"/>
      </rPr>
      <t xml:space="preserve">Unsold Allowances Retired: </t>
    </r>
    <r>
      <rPr>
        <sz val="10"/>
        <rFont val="Arial"/>
        <family val="2"/>
      </rPr>
      <t>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at an auction but were not sold and have been retired.
</t>
    </r>
    <r>
      <rPr>
        <b/>
        <sz val="10"/>
        <rFont val="Arial"/>
        <family val="2"/>
      </rPr>
      <t>Offered but Unsold at Auction:</t>
    </r>
    <r>
      <rPr>
        <sz val="10"/>
        <rFont val="Arial"/>
        <family val="2"/>
      </rPr>
      <t xml:space="preserve"> 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at an auction but were not sold.</t>
    </r>
    <r>
      <rPr>
        <b/>
        <sz val="10"/>
        <rFont val="Arial"/>
        <family val="2"/>
      </rPr>
      <t/>
    </r>
  </si>
  <si>
    <r>
      <rPr>
        <b/>
        <sz val="10"/>
        <rFont val="Arial"/>
        <family val="2"/>
      </rP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Allowance Budget:</t>
    </r>
    <r>
      <rPr>
        <sz val="10"/>
        <rFont val="Arial"/>
        <family val="2"/>
      </rPr>
      <t xml:space="preserve"> 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issued by each participating state for 2010 as specified by each participating state's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Budget Trading Program.
</t>
    </r>
    <r>
      <rPr>
        <b/>
        <sz val="10"/>
        <rFont val="Arial"/>
        <family val="2"/>
      </rPr>
      <t>Offered at Auction:</t>
    </r>
    <r>
      <rPr>
        <sz val="10"/>
        <rFont val="Arial"/>
        <family val="2"/>
      </rPr>
      <t xml:space="preserve"> 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offered at auction (includes Sold at Auction, Offered but Unsold at Auction, and Unsold Allowances Retired).
</t>
    </r>
    <r>
      <rPr>
        <b/>
        <sz val="10"/>
        <rFont val="Arial"/>
        <family val="2"/>
      </rPr>
      <t xml:space="preserve">Sold at Auction: </t>
    </r>
    <r>
      <rPr>
        <sz val="10"/>
        <rFont val="Arial"/>
        <family val="2"/>
      </rPr>
      <t>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sold at auction.
</t>
    </r>
    <r>
      <rPr>
        <b/>
        <sz val="10"/>
        <rFont val="Arial"/>
        <family val="2"/>
      </rPr>
      <t>Sold at Fixed Price:</t>
    </r>
    <r>
      <rPr>
        <sz val="10"/>
        <rFont val="Arial"/>
        <family val="2"/>
      </rPr>
      <t xml:space="preserve"> 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sold directly to regulated sources at a fixed price.
</t>
    </r>
    <r>
      <rPr>
        <b/>
        <sz val="10"/>
        <rFont val="Arial"/>
        <family val="2"/>
      </rPr>
      <t xml:space="preserve">Sold Allowances Retired: </t>
    </r>
    <r>
      <rPr>
        <sz val="10"/>
        <rFont val="Arial"/>
        <family val="2"/>
      </rPr>
      <t>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and sold at an auction and have been retired. 
</t>
    </r>
    <r>
      <rPr>
        <b/>
        <sz val="10"/>
        <rFont val="Arial"/>
        <family val="2"/>
      </rPr>
      <t xml:space="preserve">Unsold Allowances Retired: </t>
    </r>
    <r>
      <rPr>
        <sz val="10"/>
        <rFont val="Arial"/>
        <family val="2"/>
      </rPr>
      <t>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at an auction but were not sold and have been retired.
</t>
    </r>
    <r>
      <rPr>
        <b/>
        <sz val="10"/>
        <rFont val="Arial"/>
        <family val="2"/>
      </rPr>
      <t>Offered but Unsold at Auction:</t>
    </r>
    <r>
      <rPr>
        <sz val="10"/>
        <rFont val="Arial"/>
        <family val="2"/>
      </rPr>
      <t xml:space="preserve"> 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at an auction but were not sold.</t>
    </r>
    <r>
      <rPr>
        <b/>
        <sz val="10"/>
        <rFont val="Arial"/>
        <family val="2"/>
      </rPr>
      <t/>
    </r>
  </si>
  <si>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distributed directly from state accounts to date. For more information on state set-aside accounts, please see:</t>
    </r>
    <r>
      <rPr>
        <u/>
        <sz val="10"/>
        <color indexed="12"/>
        <rFont val="Arial"/>
        <family val="2"/>
      </rPr>
      <t xml:space="preserve"> https://rggi.org/sites/default/files/Uploads/Allowance-Tracking/States_Set-Aside_Accounts.pdf.</t>
    </r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</si>
  <si>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</si>
  <si>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accounts. </t>
    </r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</si>
  <si>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For Connecticut, of the CO2 allowances in the Sold Allowances Retired column, 81 were Delaware-issued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and 435 were New Jersey-issued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allowances. These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have not been excluded in the "Sold At Auction" total in the above.</t>
    </r>
  </si>
  <si>
    <r>
      <t>Distribution of 2010 CO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 xml:space="preserve"> Allowances</t>
    </r>
  </si>
  <si>
    <t>Remaining Set-Aside Allowances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</si>
</sst>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b/>
      <vertAlign val="subscript"/>
      <sz val="11"/>
      <color indexed="9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1"/>
      <color indexed="8"/>
      <name val="Calibri"/>
      <family val="2"/>
    </font>
    <font>
      <vertAlign val="subscript"/>
      <sz val="11"/>
      <color indexed="9"/>
      <name val="Calibri"/>
      <family val="2"/>
    </font>
    <font>
      <b/>
      <sz val="11"/>
      <color indexed="9"/>
      <name val="Calibri"/>
      <family val="2"/>
    </font>
    <font>
      <b/>
      <vertAlign val="superscript"/>
      <sz val="11"/>
      <color indexed="9"/>
      <name val="Calibri"/>
      <family val="2"/>
    </font>
    <font>
      <b/>
      <vertAlign val="subscript"/>
      <sz val="11"/>
      <color indexed="9"/>
      <name val="Calibri"/>
      <family val="2"/>
    </font>
    <font>
      <b/>
      <vertAlign val="superscript"/>
      <sz val="11"/>
      <color indexed="8"/>
      <name val="Calibri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b/>
      <vertAlign val="subscript"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/>
    <xf numFmtId="9" fontId="22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ill="1" applyAlignment="1">
      <alignment wrapText="1"/>
    </xf>
    <xf numFmtId="0" fontId="26" fillId="2" borderId="0" xfId="0" applyFont="1" applyFill="1" applyAlignment="1"/>
    <xf numFmtId="3" fontId="26" fillId="2" borderId="0" xfId="0" applyNumberFormat="1" applyFont="1" applyFill="1" applyAlignment="1"/>
    <xf numFmtId="0" fontId="27" fillId="2" borderId="0" xfId="0" applyFont="1" applyFill="1" applyAlignment="1">
      <alignment wrapText="1"/>
    </xf>
    <xf numFmtId="0" fontId="26" fillId="2" borderId="0" xfId="0" applyFont="1" applyFill="1" applyAlignment="1">
      <alignment wrapText="1"/>
    </xf>
    <xf numFmtId="0" fontId="0" fillId="2" borderId="0" xfId="0" applyFill="1" applyAlignment="1"/>
    <xf numFmtId="0" fontId="25" fillId="2" borderId="0" xfId="0" applyFont="1" applyFill="1" applyAlignment="1">
      <alignment wrapText="1"/>
    </xf>
    <xf numFmtId="0" fontId="25" fillId="2" borderId="0" xfId="0" applyFont="1" applyFill="1" applyBorder="1"/>
    <xf numFmtId="164" fontId="25" fillId="2" borderId="0" xfId="0" applyNumberFormat="1" applyFont="1" applyFill="1" applyBorder="1" applyAlignment="1">
      <alignment wrapText="1"/>
    </xf>
    <xf numFmtId="164" fontId="0" fillId="2" borderId="0" xfId="0" applyNumberFormat="1" applyFill="1" applyBorder="1" applyAlignment="1">
      <alignment wrapText="1"/>
    </xf>
    <xf numFmtId="0" fontId="25" fillId="2" borderId="0" xfId="0" applyFont="1" applyFill="1" applyBorder="1" applyAlignment="1">
      <alignment wrapText="1"/>
    </xf>
    <xf numFmtId="10" fontId="28" fillId="2" borderId="1" xfId="4" applyNumberFormat="1" applyFont="1" applyFill="1" applyBorder="1" applyAlignment="1">
      <alignment wrapText="1"/>
    </xf>
    <xf numFmtId="164" fontId="28" fillId="2" borderId="1" xfId="1" applyNumberFormat="1" applyFont="1" applyFill="1" applyBorder="1" applyAlignment="1">
      <alignment wrapText="1"/>
    </xf>
    <xf numFmtId="43" fontId="22" fillId="2" borderId="0" xfId="1" applyFont="1" applyFill="1" applyAlignment="1">
      <alignment wrapText="1"/>
    </xf>
    <xf numFmtId="0" fontId="1" fillId="2" borderId="0" xfId="0" applyFont="1" applyFill="1" applyAlignment="1"/>
    <xf numFmtId="0" fontId="25" fillId="2" borderId="0" xfId="0" applyFont="1" applyFill="1" applyBorder="1" applyAlignment="1">
      <alignment vertical="center" wrapText="1"/>
    </xf>
    <xf numFmtId="164" fontId="22" fillId="2" borderId="1" xfId="1" applyNumberFormat="1" applyFont="1" applyFill="1" applyBorder="1" applyAlignment="1">
      <alignment wrapText="1"/>
    </xf>
    <xf numFmtId="164" fontId="22" fillId="2" borderId="1" xfId="1" applyNumberFormat="1" applyFont="1" applyFill="1" applyBorder="1" applyAlignment="1">
      <alignment horizontal="right" wrapText="1"/>
    </xf>
    <xf numFmtId="3" fontId="0" fillId="0" borderId="1" xfId="0" applyNumberFormat="1" applyFont="1" applyFill="1" applyBorder="1" applyAlignment="1"/>
    <xf numFmtId="0" fontId="4" fillId="2" borderId="0" xfId="0" applyFont="1" applyFill="1" applyBorder="1" applyAlignment="1">
      <alignment vertical="center" wrapText="1"/>
    </xf>
    <xf numFmtId="164" fontId="22" fillId="0" borderId="1" xfId="1" applyNumberFormat="1" applyFont="1" applyFill="1" applyBorder="1" applyAlignment="1">
      <alignment wrapText="1"/>
    </xf>
    <xf numFmtId="164" fontId="28" fillId="0" borderId="1" xfId="1" applyNumberFormat="1" applyFont="1" applyFill="1" applyBorder="1" applyAlignment="1">
      <alignment wrapText="1"/>
    </xf>
    <xf numFmtId="0" fontId="29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wrapText="1"/>
    </xf>
    <xf numFmtId="0" fontId="30" fillId="2" borderId="0" xfId="0" applyFont="1" applyFill="1" applyBorder="1" applyAlignment="1">
      <alignment vertical="center" wrapText="1"/>
    </xf>
    <xf numFmtId="164" fontId="22" fillId="2" borderId="0" xfId="1" applyNumberFormat="1" applyFont="1" applyFill="1" applyAlignment="1">
      <alignment wrapText="1"/>
    </xf>
    <xf numFmtId="164" fontId="0" fillId="2" borderId="0" xfId="0" applyNumberFormat="1" applyFill="1" applyAlignment="1">
      <alignment wrapText="1"/>
    </xf>
    <xf numFmtId="0" fontId="26" fillId="2" borderId="0" xfId="0" applyFont="1" applyFill="1" applyAlignment="1">
      <alignment vertical="center" wrapText="1"/>
    </xf>
    <xf numFmtId="14" fontId="18" fillId="2" borderId="0" xfId="0" applyNumberFormat="1" applyFont="1" applyFill="1" applyAlignment="1">
      <alignment horizontal="left"/>
    </xf>
    <xf numFmtId="3" fontId="28" fillId="0" borderId="1" xfId="1" applyNumberFormat="1" applyFont="1" applyFill="1" applyBorder="1" applyAlignment="1">
      <alignment wrapText="1"/>
    </xf>
    <xf numFmtId="0" fontId="24" fillId="2" borderId="0" xfId="2" applyFill="1" applyBorder="1" applyAlignment="1" applyProtection="1">
      <alignment wrapText="1"/>
    </xf>
    <xf numFmtId="0" fontId="31" fillId="2" borderId="0" xfId="2" applyFont="1" applyFill="1" applyBorder="1" applyAlignment="1" applyProtection="1">
      <alignment horizontal="left" vertical="center" wrapText="1"/>
    </xf>
    <xf numFmtId="0" fontId="31" fillId="2" borderId="0" xfId="2" applyFont="1" applyFill="1" applyBorder="1" applyAlignment="1" applyProtection="1">
      <alignment vertical="center" wrapText="1"/>
    </xf>
    <xf numFmtId="164" fontId="25" fillId="2" borderId="0" xfId="0" applyNumberFormat="1" applyFont="1" applyFill="1" applyAlignment="1">
      <alignment wrapText="1"/>
    </xf>
    <xf numFmtId="164" fontId="22" fillId="2" borderId="0" xfId="1" applyNumberFormat="1" applyFont="1" applyFill="1" applyBorder="1" applyAlignment="1">
      <alignment vertical="center" wrapText="1"/>
    </xf>
    <xf numFmtId="164" fontId="25" fillId="2" borderId="0" xfId="0" applyNumberFormat="1" applyFont="1" applyFill="1" applyBorder="1" applyAlignment="1">
      <alignment vertical="center" wrapText="1"/>
    </xf>
    <xf numFmtId="3" fontId="22" fillId="2" borderId="1" xfId="1" applyNumberFormat="1" applyFont="1" applyFill="1" applyBorder="1" applyAlignment="1">
      <alignment wrapText="1"/>
    </xf>
    <xf numFmtId="3" fontId="0" fillId="2" borderId="1" xfId="0" applyNumberFormat="1" applyFill="1" applyBorder="1" applyAlignment="1">
      <alignment wrapText="1"/>
    </xf>
    <xf numFmtId="3" fontId="22" fillId="0" borderId="1" xfId="1" applyNumberFormat="1" applyFont="1" applyFill="1" applyBorder="1" applyAlignment="1">
      <alignment wrapText="1"/>
    </xf>
    <xf numFmtId="3" fontId="28" fillId="0" borderId="1" xfId="1" applyNumberFormat="1" applyFont="1" applyFill="1" applyBorder="1" applyAlignment="1">
      <alignment horizontal="right" wrapText="1"/>
    </xf>
    <xf numFmtId="3" fontId="22" fillId="0" borderId="1" xfId="1" applyNumberFormat="1" applyFont="1" applyFill="1" applyBorder="1" applyAlignment="1">
      <alignment horizontal="right" wrapText="1"/>
    </xf>
    <xf numFmtId="0" fontId="25" fillId="2" borderId="2" xfId="0" applyNumberFormat="1" applyFont="1" applyFill="1" applyBorder="1" applyAlignment="1"/>
    <xf numFmtId="0" fontId="25" fillId="2" borderId="2" xfId="0" applyFont="1" applyFill="1" applyBorder="1" applyAlignment="1"/>
    <xf numFmtId="0" fontId="32" fillId="0" borderId="2" xfId="0" applyFont="1" applyFill="1" applyBorder="1" applyAlignment="1"/>
    <xf numFmtId="0" fontId="25" fillId="2" borderId="3" xfId="0" applyFont="1" applyFill="1" applyBorder="1" applyAlignment="1"/>
    <xf numFmtId="3" fontId="22" fillId="2" borderId="1" xfId="1" applyNumberFormat="1" applyFont="1" applyFill="1" applyBorder="1" applyAlignment="1">
      <alignment horizontal="right" wrapText="1"/>
    </xf>
    <xf numFmtId="0" fontId="23" fillId="3" borderId="4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6" xfId="0" applyFont="1" applyFill="1" applyBorder="1" applyAlignment="1">
      <alignment horizontal="center" wrapText="1"/>
    </xf>
    <xf numFmtId="10" fontId="28" fillId="2" borderId="7" xfId="4" applyNumberFormat="1" applyFont="1" applyFill="1" applyBorder="1" applyAlignment="1">
      <alignment wrapText="1"/>
    </xf>
    <xf numFmtId="164" fontId="25" fillId="2" borderId="8" xfId="0" applyNumberFormat="1" applyFont="1" applyFill="1" applyBorder="1" applyAlignment="1">
      <alignment wrapText="1"/>
    </xf>
    <xf numFmtId="10" fontId="32" fillId="2" borderId="8" xfId="4" applyNumberFormat="1" applyFont="1" applyFill="1" applyBorder="1" applyAlignment="1">
      <alignment wrapText="1"/>
    </xf>
    <xf numFmtId="10" fontId="32" fillId="2" borderId="9" xfId="4" applyNumberFormat="1" applyFont="1" applyFill="1" applyBorder="1" applyAlignment="1">
      <alignment wrapText="1"/>
    </xf>
    <xf numFmtId="0" fontId="3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31" fillId="0" borderId="0" xfId="2" applyFont="1" applyFill="1" applyBorder="1" applyAlignment="1" applyProtection="1">
      <alignment vertical="center" wrapText="1"/>
    </xf>
    <xf numFmtId="0" fontId="29" fillId="0" borderId="0" xfId="0" applyFont="1" applyFill="1" applyBorder="1" applyAlignment="1">
      <alignment wrapText="1"/>
    </xf>
    <xf numFmtId="3" fontId="22" fillId="2" borderId="7" xfId="1" applyNumberFormat="1" applyFont="1" applyFill="1" applyBorder="1" applyAlignment="1">
      <alignment wrapText="1"/>
    </xf>
    <xf numFmtId="3" fontId="22" fillId="0" borderId="7" xfId="1" applyNumberFormat="1" applyFont="1" applyFill="1" applyBorder="1" applyAlignment="1">
      <alignment wrapText="1"/>
    </xf>
    <xf numFmtId="0" fontId="25" fillId="0" borderId="2" xfId="0" applyFont="1" applyFill="1" applyBorder="1" applyAlignment="1"/>
    <xf numFmtId="164" fontId="25" fillId="2" borderId="9" xfId="0" applyNumberFormat="1" applyFont="1" applyFill="1" applyBorder="1" applyAlignment="1">
      <alignment wrapText="1"/>
    </xf>
    <xf numFmtId="37" fontId="25" fillId="2" borderId="8" xfId="1" applyNumberFormat="1" applyFont="1" applyFill="1" applyBorder="1" applyAlignment="1">
      <alignment wrapText="1"/>
    </xf>
    <xf numFmtId="0" fontId="4" fillId="2" borderId="0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34" fillId="2" borderId="0" xfId="0" applyFont="1" applyFill="1" applyBorder="1" applyAlignment="1">
      <alignment horizontal="left" vertical="center" wrapText="1"/>
    </xf>
    <xf numFmtId="0" fontId="31" fillId="2" borderId="10" xfId="2" applyFont="1" applyFill="1" applyBorder="1" applyAlignment="1" applyProtection="1">
      <alignment horizontal="left" vertical="center" wrapText="1"/>
    </xf>
    <xf numFmtId="0" fontId="31" fillId="2" borderId="0" xfId="2" applyFont="1" applyFill="1" applyBorder="1" applyAlignment="1" applyProtection="1">
      <alignment horizontal="left" vertical="center" wrapText="1"/>
    </xf>
    <xf numFmtId="0" fontId="31" fillId="2" borderId="11" xfId="2" applyFont="1" applyFill="1" applyBorder="1" applyAlignment="1" applyProtection="1">
      <alignment horizontal="left" vertical="center" wrapText="1"/>
    </xf>
    <xf numFmtId="0" fontId="29" fillId="2" borderId="10" xfId="0" applyFont="1" applyFill="1" applyBorder="1" applyAlignment="1">
      <alignment horizontal="left" wrapText="1"/>
    </xf>
    <xf numFmtId="0" fontId="29" fillId="2" borderId="0" xfId="0" applyFont="1" applyFill="1" applyBorder="1" applyAlignment="1">
      <alignment horizontal="left" wrapText="1"/>
    </xf>
    <xf numFmtId="0" fontId="29" fillId="2" borderId="11" xfId="0" applyFont="1" applyFill="1" applyBorder="1" applyAlignment="1">
      <alignment horizontal="left" wrapText="1"/>
    </xf>
    <xf numFmtId="0" fontId="29" fillId="2" borderId="12" xfId="0" applyFont="1" applyFill="1" applyBorder="1" applyAlignment="1">
      <alignment horizontal="left" wrapText="1"/>
    </xf>
    <xf numFmtId="0" fontId="29" fillId="2" borderId="13" xfId="0" applyFont="1" applyFill="1" applyBorder="1" applyAlignment="1">
      <alignment horizontal="left" wrapText="1"/>
    </xf>
    <xf numFmtId="0" fontId="29" fillId="2" borderId="14" xfId="0" applyFont="1" applyFill="1" applyBorder="1" applyAlignment="1">
      <alignment horizontal="left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16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0" fontId="29" fillId="2" borderId="0" xfId="0" applyFont="1" applyFill="1" applyBorder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3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rggi.org/sites/default/files/Uploads/Allowance-Tracking/2009_12_16_ERA_Awards.pdf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rggi.org/sites/default/files/Uploads/Allowance-Tracking/2009_12_16_ERA_Award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24</xdr:row>
      <xdr:rowOff>1685</xdr:rowOff>
    </xdr:from>
    <xdr:to>
      <xdr:col>10</xdr:col>
      <xdr:colOff>242939</xdr:colOff>
      <xdr:row>24</xdr:row>
      <xdr:rowOff>0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3829FE-1E6D-4C08-98C1-8C7297767F8E}"/>
            </a:ext>
          </a:extLst>
        </xdr:cNvPr>
        <xdr:cNvSpPr txBox="1"/>
      </xdr:nvSpPr>
      <xdr:spPr>
        <a:xfrm>
          <a:off x="11205" y="6513423"/>
          <a:ext cx="11225493" cy="1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45720" rtlCol="0" anchor="t"/>
        <a:lstStyle/>
        <a:p>
          <a:r>
            <a:rPr lang="en-US" sz="1000" u="none" baseline="30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6</a:t>
          </a:r>
          <a:r>
            <a:rPr lang="en-US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2,422,408 Early Reduction Allowances (ERAs) were awarded for the first control period. For more information, see  </a:t>
          </a:r>
          <a:r>
            <a:rPr lang="en-US" sz="1000" u="sng">
              <a:solidFill>
                <a:srgbClr val="0000FF"/>
              </a:solidFill>
              <a:latin typeface="Arial" pitchFamily="34" charset="0"/>
              <a:cs typeface="Arial" pitchFamily="34" charset="0"/>
            </a:rPr>
            <a:t>https://www.rggi.org/sites/default/files/Uploads/Allowance-Tracking/2009_12_16_ERA_Awards.pdf.</a:t>
          </a:r>
        </a:p>
        <a:p>
          <a:endParaRPr lang="en-US" sz="1000" u="sng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211582</xdr:colOff>
      <xdr:row>1</xdr:row>
      <xdr:rowOff>71717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A9E773-0CE0-426A-A3A1-241B677EF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8459110" cy="12371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10</xdr:col>
      <xdr:colOff>929417</xdr:colOff>
      <xdr:row>25</xdr:row>
      <xdr:rowOff>33617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74F7F4-DB0C-4C60-A506-09C01EF601A2}"/>
            </a:ext>
          </a:extLst>
        </xdr:cNvPr>
        <xdr:cNvSpPr txBox="1"/>
      </xdr:nvSpPr>
      <xdr:spPr>
        <a:xfrm>
          <a:off x="0" y="5883088"/>
          <a:ext cx="9781614" cy="470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45720" rtlCol="0" anchor="t"/>
        <a:lstStyle/>
        <a:p>
          <a:r>
            <a:rPr lang="en-US" sz="10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Note: </a:t>
          </a:r>
          <a:r>
            <a:rPr lang="en-US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 the addition to the above, 2,422,408 Early Reduction Allowances (ERAs) were awarded for the first control period. For more information, see</a:t>
          </a:r>
          <a:r>
            <a:rPr lang="en-US" sz="1000" u="non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1000" u="sng">
              <a:solidFill>
                <a:srgbClr val="0000FF"/>
              </a:solidFill>
              <a:latin typeface="Arial" pitchFamily="34" charset="0"/>
              <a:cs typeface="Arial" pitchFamily="34" charset="0"/>
            </a:rPr>
            <a:t>http://www.rggi.org/docs/ERA_Awards_12_16_09.pdf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528917</xdr:colOff>
      <xdr:row>0</xdr:row>
      <xdr:rowOff>1273050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D14FAD-DD6C-43EF-9E36-1625094DC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704729" cy="127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zoomScale="85" zoomScaleNormal="85" workbookViewId="0">
      <selection activeCell="B3" sqref="B3"/>
    </sheetView>
  </sheetViews>
  <sheetFormatPr defaultColWidth="9.109375" defaultRowHeight="14.4" x14ac:dyDescent="0.3"/>
  <cols>
    <col min="1" max="11" width="15" style="1" customWidth="1"/>
    <col min="12" max="12" width="12.109375" style="1" customWidth="1"/>
    <col min="13" max="13" width="13" style="1" customWidth="1"/>
    <col min="14" max="14" width="10.33203125" style="1" bestFit="1" customWidth="1"/>
    <col min="15" max="16384" width="9.109375" style="1"/>
  </cols>
  <sheetData>
    <row r="1" spans="1:14" s="6" customFormat="1" ht="92.25" customHeight="1" x14ac:dyDescent="0.3">
      <c r="A1" s="15"/>
      <c r="B1" s="2"/>
      <c r="C1" s="2"/>
      <c r="D1" s="3"/>
      <c r="E1" s="2"/>
      <c r="F1" s="2"/>
      <c r="G1" s="2"/>
      <c r="H1" s="2"/>
      <c r="I1" s="2"/>
      <c r="J1" s="2"/>
      <c r="K1" s="2"/>
    </row>
    <row r="2" spans="1:14" s="6" customFormat="1" ht="21" customHeight="1" x14ac:dyDescent="0.4">
      <c r="A2" s="15" t="s">
        <v>44</v>
      </c>
      <c r="B2" s="2"/>
      <c r="C2" s="2"/>
      <c r="D2" s="3"/>
      <c r="E2" s="2"/>
      <c r="F2" s="2"/>
      <c r="G2" s="2"/>
      <c r="H2" s="2"/>
      <c r="I2" s="2"/>
      <c r="J2" s="2"/>
      <c r="K2" s="2"/>
    </row>
    <row r="3" spans="1:14" x14ac:dyDescent="0.3">
      <c r="A3" s="4" t="s">
        <v>0</v>
      </c>
      <c r="B3" s="29">
        <v>44456</v>
      </c>
      <c r="C3" s="5"/>
      <c r="D3" s="5"/>
      <c r="E3" s="5"/>
      <c r="F3" s="5"/>
      <c r="G3" s="5"/>
      <c r="H3" s="5"/>
      <c r="I3" s="5"/>
      <c r="J3" s="5"/>
      <c r="K3" s="5"/>
    </row>
    <row r="4" spans="1:14" ht="12.6" customHeight="1" x14ac:dyDescent="0.3">
      <c r="A4" s="64" t="s">
        <v>31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4" ht="3.6" customHeight="1" thickBot="1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ht="25.5" customHeight="1" thickBot="1" x14ac:dyDescent="0.35">
      <c r="A6" s="65" t="s">
        <v>34</v>
      </c>
      <c r="B6" s="66"/>
      <c r="C6" s="66"/>
      <c r="D6" s="66"/>
      <c r="E6" s="66"/>
      <c r="F6" s="66"/>
      <c r="G6" s="66"/>
      <c r="H6" s="66"/>
      <c r="I6" s="66"/>
      <c r="J6" s="66"/>
      <c r="K6" s="67"/>
    </row>
    <row r="7" spans="1:14" ht="57.75" customHeight="1" x14ac:dyDescent="0.3">
      <c r="A7" s="47" t="s">
        <v>1</v>
      </c>
      <c r="B7" s="48" t="s">
        <v>15</v>
      </c>
      <c r="C7" s="48" t="s">
        <v>2</v>
      </c>
      <c r="D7" s="48" t="s">
        <v>10</v>
      </c>
      <c r="E7" s="48" t="s">
        <v>3</v>
      </c>
      <c r="F7" s="48" t="s">
        <v>11</v>
      </c>
      <c r="G7" s="48" t="s">
        <v>27</v>
      </c>
      <c r="H7" s="48" t="s">
        <v>45</v>
      </c>
      <c r="I7" s="48" t="s">
        <v>18</v>
      </c>
      <c r="J7" s="48" t="s">
        <v>16</v>
      </c>
      <c r="K7" s="49" t="s">
        <v>25</v>
      </c>
    </row>
    <row r="8" spans="1:14" ht="15.75" customHeight="1" x14ac:dyDescent="0.3">
      <c r="A8" s="42" t="s">
        <v>29</v>
      </c>
      <c r="B8" s="17">
        <v>10695036</v>
      </c>
      <c r="C8" s="17">
        <v>10331321</v>
      </c>
      <c r="D8" s="13">
        <v>8365870</v>
      </c>
      <c r="E8" s="37">
        <v>48735</v>
      </c>
      <c r="F8" s="37">
        <v>217382</v>
      </c>
      <c r="G8" s="38">
        <v>0</v>
      </c>
      <c r="H8" s="37">
        <v>0</v>
      </c>
      <c r="I8" s="37">
        <v>97598</v>
      </c>
      <c r="J8" s="37">
        <v>1965451</v>
      </c>
      <c r="K8" s="58">
        <v>516</v>
      </c>
      <c r="L8" s="26"/>
      <c r="M8" s="27"/>
      <c r="N8" s="27"/>
    </row>
    <row r="9" spans="1:14" ht="15.75" customHeight="1" x14ac:dyDescent="0.3">
      <c r="A9" s="43" t="s">
        <v>19</v>
      </c>
      <c r="B9" s="17">
        <v>7559787</v>
      </c>
      <c r="C9" s="17">
        <v>4319525</v>
      </c>
      <c r="D9" s="17">
        <v>3593833</v>
      </c>
      <c r="E9" s="46" t="s">
        <v>14</v>
      </c>
      <c r="F9" s="37">
        <v>2032718</v>
      </c>
      <c r="G9" s="38">
        <v>0</v>
      </c>
      <c r="H9" s="37">
        <v>0</v>
      </c>
      <c r="I9" s="37">
        <v>1207544</v>
      </c>
      <c r="J9" s="37">
        <v>725692</v>
      </c>
      <c r="K9" s="58">
        <v>0</v>
      </c>
      <c r="L9" s="26"/>
      <c r="M9" s="27"/>
    </row>
    <row r="10" spans="1:14" ht="15.75" customHeight="1" x14ac:dyDescent="0.3">
      <c r="A10" s="42" t="s">
        <v>4</v>
      </c>
      <c r="B10" s="17">
        <v>5948902</v>
      </c>
      <c r="C10" s="22">
        <v>4904824</v>
      </c>
      <c r="D10" s="17">
        <v>4106293</v>
      </c>
      <c r="E10" s="46" t="s">
        <v>14</v>
      </c>
      <c r="F10" s="37">
        <v>925100</v>
      </c>
      <c r="G10" s="37">
        <v>0</v>
      </c>
      <c r="H10" s="37">
        <v>0</v>
      </c>
      <c r="I10" s="37">
        <v>118978</v>
      </c>
      <c r="J10" s="37">
        <v>798531</v>
      </c>
      <c r="K10" s="58">
        <v>0</v>
      </c>
      <c r="L10" s="26"/>
      <c r="M10" s="27"/>
    </row>
    <row r="11" spans="1:14" ht="15.75" customHeight="1" x14ac:dyDescent="0.3">
      <c r="A11" s="43" t="s">
        <v>20</v>
      </c>
      <c r="B11" s="17">
        <v>37503983</v>
      </c>
      <c r="C11" s="17">
        <v>32761252</v>
      </c>
      <c r="D11" s="19">
        <v>26706436</v>
      </c>
      <c r="E11" s="37">
        <v>0</v>
      </c>
      <c r="F11" s="39">
        <v>0</v>
      </c>
      <c r="G11" s="38">
        <v>0</v>
      </c>
      <c r="H11" s="37">
        <v>0</v>
      </c>
      <c r="I11" s="46">
        <v>4742731</v>
      </c>
      <c r="J11" s="37">
        <v>6054816</v>
      </c>
      <c r="K11" s="58">
        <v>0</v>
      </c>
      <c r="L11" s="26"/>
      <c r="M11" s="27"/>
    </row>
    <row r="12" spans="1:14" ht="15.75" customHeight="1" x14ac:dyDescent="0.3">
      <c r="A12" s="44" t="s">
        <v>5</v>
      </c>
      <c r="B12" s="17">
        <v>26660204</v>
      </c>
      <c r="C12" s="17">
        <v>26285204</v>
      </c>
      <c r="D12" s="22">
        <v>21869213</v>
      </c>
      <c r="E12" s="40" t="s">
        <v>14</v>
      </c>
      <c r="F12" s="30"/>
      <c r="G12" s="38">
        <v>0</v>
      </c>
      <c r="H12" s="37">
        <v>0</v>
      </c>
      <c r="I12" s="46">
        <v>375000</v>
      </c>
      <c r="J12" s="37">
        <v>4415991</v>
      </c>
      <c r="K12" s="59">
        <v>0</v>
      </c>
      <c r="L12" s="26"/>
      <c r="M12" s="27"/>
    </row>
    <row r="13" spans="1:14" ht="15.75" customHeight="1" x14ac:dyDescent="0.3">
      <c r="A13" s="60" t="s">
        <v>6</v>
      </c>
      <c r="B13" s="21">
        <v>8620460</v>
      </c>
      <c r="C13" s="21">
        <v>6120460</v>
      </c>
      <c r="D13" s="22">
        <v>5121172</v>
      </c>
      <c r="E13" s="41" t="s">
        <v>14</v>
      </c>
      <c r="F13" s="39">
        <v>2500000</v>
      </c>
      <c r="G13" s="39">
        <v>999288</v>
      </c>
      <c r="H13" s="39">
        <v>0</v>
      </c>
      <c r="I13" s="39">
        <v>0</v>
      </c>
      <c r="J13" s="39">
        <v>0</v>
      </c>
      <c r="K13" s="59">
        <v>0</v>
      </c>
      <c r="L13" s="26"/>
      <c r="M13" s="27"/>
      <c r="N13" s="27"/>
    </row>
    <row r="14" spans="1:14" ht="15.75" customHeight="1" x14ac:dyDescent="0.3">
      <c r="A14" s="43" t="s">
        <v>13</v>
      </c>
      <c r="B14" s="17">
        <v>22892730</v>
      </c>
      <c r="C14" s="17">
        <v>22380632</v>
      </c>
      <c r="D14" s="17">
        <v>17667834</v>
      </c>
      <c r="E14" s="37">
        <v>0</v>
      </c>
      <c r="F14" s="39">
        <v>215271</v>
      </c>
      <c r="G14" s="38">
        <v>0</v>
      </c>
      <c r="H14" s="37">
        <v>0</v>
      </c>
      <c r="I14" s="37">
        <v>296827</v>
      </c>
      <c r="J14" s="37">
        <v>4712798</v>
      </c>
      <c r="K14" s="58">
        <v>0</v>
      </c>
      <c r="L14" s="26"/>
      <c r="M14" s="27"/>
    </row>
    <row r="15" spans="1:14" ht="15.75" customHeight="1" x14ac:dyDescent="0.3">
      <c r="A15" s="43" t="s">
        <v>21</v>
      </c>
      <c r="B15" s="17">
        <v>64310805</v>
      </c>
      <c r="C15" s="17">
        <v>61034418</v>
      </c>
      <c r="D15" s="17">
        <v>50862834</v>
      </c>
      <c r="E15" s="46" t="s">
        <v>14</v>
      </c>
      <c r="F15" s="37">
        <v>1500000</v>
      </c>
      <c r="G15" s="38">
        <v>0</v>
      </c>
      <c r="H15" s="37">
        <v>0</v>
      </c>
      <c r="I15" s="37">
        <v>1776387</v>
      </c>
      <c r="J15" s="37">
        <v>10171584</v>
      </c>
      <c r="K15" s="58">
        <v>0</v>
      </c>
      <c r="L15" s="26"/>
      <c r="M15" s="27"/>
    </row>
    <row r="16" spans="1:14" ht="15.75" customHeight="1" x14ac:dyDescent="0.3">
      <c r="A16" s="43" t="s">
        <v>7</v>
      </c>
      <c r="B16" s="17">
        <v>2659239</v>
      </c>
      <c r="C16" s="17">
        <v>2658104</v>
      </c>
      <c r="D16" s="17">
        <v>2206518</v>
      </c>
      <c r="E16" s="46" t="s">
        <v>14</v>
      </c>
      <c r="F16" s="37">
        <v>0</v>
      </c>
      <c r="G16" s="38">
        <v>0</v>
      </c>
      <c r="H16" s="37">
        <v>0</v>
      </c>
      <c r="I16" s="37">
        <v>1135</v>
      </c>
      <c r="J16" s="37">
        <v>451586</v>
      </c>
      <c r="K16" s="58">
        <v>0</v>
      </c>
      <c r="L16" s="26"/>
      <c r="M16" s="27"/>
    </row>
    <row r="17" spans="1:14" ht="15.75" customHeight="1" x14ac:dyDescent="0.3">
      <c r="A17" s="60" t="s">
        <v>8</v>
      </c>
      <c r="B17" s="17">
        <v>1225830</v>
      </c>
      <c r="C17" s="17">
        <v>1225830</v>
      </c>
      <c r="D17" s="17">
        <v>1016717</v>
      </c>
      <c r="E17" s="46" t="s">
        <v>14</v>
      </c>
      <c r="F17" s="37">
        <v>0</v>
      </c>
      <c r="G17" s="38">
        <v>0</v>
      </c>
      <c r="H17" s="37">
        <v>0</v>
      </c>
      <c r="I17" s="37">
        <v>0</v>
      </c>
      <c r="J17" s="37">
        <v>209113</v>
      </c>
      <c r="K17" s="58">
        <v>0</v>
      </c>
      <c r="L17" s="26"/>
      <c r="M17" s="27"/>
    </row>
    <row r="18" spans="1:14" s="7" customFormat="1" ht="15.75" customHeight="1" thickBot="1" x14ac:dyDescent="0.35">
      <c r="A18" s="45" t="s">
        <v>9</v>
      </c>
      <c r="B18" s="51">
        <f>SUM(B8:B17)</f>
        <v>188076976</v>
      </c>
      <c r="C18" s="51">
        <f t="shared" ref="C18:K18" si="0">SUM(C8:C17)</f>
        <v>172021570</v>
      </c>
      <c r="D18" s="51">
        <f t="shared" si="0"/>
        <v>141516720</v>
      </c>
      <c r="E18" s="51">
        <f t="shared" si="0"/>
        <v>48735</v>
      </c>
      <c r="F18" s="51">
        <f t="shared" si="0"/>
        <v>7390471</v>
      </c>
      <c r="G18" s="51">
        <f t="shared" si="0"/>
        <v>999288</v>
      </c>
      <c r="H18" s="62">
        <f t="shared" si="0"/>
        <v>0</v>
      </c>
      <c r="I18" s="51">
        <f t="shared" si="0"/>
        <v>8616200</v>
      </c>
      <c r="J18" s="51">
        <f t="shared" si="0"/>
        <v>29505562</v>
      </c>
      <c r="K18" s="61">
        <f t="shared" si="0"/>
        <v>516</v>
      </c>
      <c r="L18" s="26"/>
      <c r="M18" s="27"/>
      <c r="N18" s="34"/>
    </row>
    <row r="19" spans="1:14" s="11" customFormat="1" ht="1.2" customHeight="1" x14ac:dyDescent="0.3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26"/>
    </row>
    <row r="20" spans="1:14" s="16" customFormat="1" ht="17.25" customHeight="1" x14ac:dyDescent="0.3">
      <c r="A20" s="63" t="s">
        <v>22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35"/>
    </row>
    <row r="21" spans="1:14" s="16" customFormat="1" ht="31.2" customHeight="1" x14ac:dyDescent="0.3">
      <c r="A21" s="68" t="s">
        <v>43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36"/>
    </row>
    <row r="22" spans="1:14" s="16" customFormat="1" ht="16.5" customHeight="1" x14ac:dyDescent="0.3">
      <c r="A22" s="63" t="s">
        <v>23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4" ht="16.5" customHeight="1" x14ac:dyDescent="0.3">
      <c r="A23" s="63" t="s">
        <v>28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</row>
    <row r="24" spans="1:14" ht="16.5" customHeight="1" x14ac:dyDescent="0.3">
      <c r="A24" s="63" t="s">
        <v>35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</row>
    <row r="25" spans="1:14" ht="16.5" customHeight="1" thickBot="1" x14ac:dyDescent="0.35">
      <c r="A25" s="68" t="s">
        <v>26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</row>
    <row r="26" spans="1:14" ht="6" hidden="1" customHeight="1" thickBot="1" x14ac:dyDescent="0.35"/>
    <row r="27" spans="1:14" ht="18" customHeight="1" thickBot="1" x14ac:dyDescent="0.35">
      <c r="A27" s="79" t="s">
        <v>12</v>
      </c>
      <c r="B27" s="80"/>
      <c r="C27" s="80"/>
      <c r="D27" s="80"/>
      <c r="E27" s="80"/>
      <c r="F27" s="80"/>
      <c r="G27" s="80"/>
      <c r="H27" s="80"/>
      <c r="I27" s="80"/>
      <c r="J27" s="80"/>
      <c r="K27" s="81"/>
    </row>
    <row r="28" spans="1:14" ht="108.6" customHeight="1" x14ac:dyDescent="0.3">
      <c r="A28" s="82" t="s">
        <v>38</v>
      </c>
      <c r="B28" s="83"/>
      <c r="C28" s="83"/>
      <c r="D28" s="83"/>
      <c r="E28" s="83"/>
      <c r="F28" s="83"/>
      <c r="G28" s="83"/>
      <c r="H28" s="83"/>
      <c r="I28" s="83"/>
      <c r="J28" s="83"/>
      <c r="K28" s="84"/>
    </row>
    <row r="29" spans="1:14" ht="27" customHeight="1" x14ac:dyDescent="0.3">
      <c r="A29" s="70" t="s">
        <v>36</v>
      </c>
      <c r="B29" s="71"/>
      <c r="C29" s="71"/>
      <c r="D29" s="71"/>
      <c r="E29" s="71"/>
      <c r="F29" s="71"/>
      <c r="G29" s="71"/>
      <c r="H29" s="71"/>
      <c r="I29" s="71"/>
      <c r="J29" s="71"/>
      <c r="K29" s="72"/>
      <c r="L29" s="31"/>
      <c r="M29" s="24"/>
    </row>
    <row r="30" spans="1:14" ht="16.5" customHeight="1" x14ac:dyDescent="0.3">
      <c r="A30" s="73" t="s">
        <v>32</v>
      </c>
      <c r="B30" s="74"/>
      <c r="C30" s="74"/>
      <c r="D30" s="74"/>
      <c r="E30" s="74"/>
      <c r="F30" s="74"/>
      <c r="G30" s="74"/>
      <c r="H30" s="74"/>
      <c r="I30" s="74"/>
      <c r="J30" s="74"/>
      <c r="K30" s="75"/>
    </row>
    <row r="31" spans="1:14" ht="13.95" customHeight="1" thickBot="1" x14ac:dyDescent="0.35">
      <c r="A31" s="76" t="s">
        <v>33</v>
      </c>
      <c r="B31" s="77"/>
      <c r="C31" s="77"/>
      <c r="D31" s="77"/>
      <c r="E31" s="77"/>
      <c r="F31" s="77"/>
      <c r="G31" s="77"/>
      <c r="H31" s="77"/>
      <c r="I31" s="77"/>
      <c r="J31" s="77"/>
      <c r="K31" s="78"/>
    </row>
    <row r="45" spans="2:2" x14ac:dyDescent="0.3">
      <c r="B45" s="14"/>
    </row>
  </sheetData>
  <mergeCells count="13">
    <mergeCell ref="A29:K29"/>
    <mergeCell ref="A30:K30"/>
    <mergeCell ref="A31:K31"/>
    <mergeCell ref="A24:K24"/>
    <mergeCell ref="A25:K25"/>
    <mergeCell ref="A27:K27"/>
    <mergeCell ref="A28:K28"/>
    <mergeCell ref="A23:K23"/>
    <mergeCell ref="A4:K4"/>
    <mergeCell ref="A6:K6"/>
    <mergeCell ref="A20:K20"/>
    <mergeCell ref="A21:K21"/>
    <mergeCell ref="A22:K22"/>
  </mergeCells>
  <pageMargins left="0.45" right="0.45" top="0.5" bottom="0.5" header="0.3" footer="0.3"/>
  <pageSetup scale="7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0"/>
  <sheetViews>
    <sheetView zoomScale="85" zoomScaleNormal="85" zoomScaleSheetLayoutView="85" workbookViewId="0">
      <selection activeCell="B2" sqref="B2"/>
    </sheetView>
  </sheetViews>
  <sheetFormatPr defaultColWidth="9.109375" defaultRowHeight="14.4" x14ac:dyDescent="0.3"/>
  <cols>
    <col min="1" max="11" width="14.88671875" style="1" customWidth="1"/>
    <col min="12" max="16384" width="9.109375" style="1"/>
  </cols>
  <sheetData>
    <row r="1" spans="1:12" s="6" customFormat="1" ht="114" customHeight="1" x14ac:dyDescent="0.3">
      <c r="A1" s="15" t="str">
        <f>Numbers!A2</f>
        <v>Distribution of 2010 CO2 Allowances</v>
      </c>
      <c r="B1" s="2"/>
      <c r="C1" s="2"/>
      <c r="D1" s="3"/>
      <c r="E1" s="2"/>
      <c r="F1" s="2"/>
      <c r="G1" s="2"/>
      <c r="H1" s="2"/>
      <c r="I1" s="2"/>
      <c r="J1" s="2"/>
      <c r="K1" s="2"/>
    </row>
    <row r="2" spans="1:12" x14ac:dyDescent="0.3">
      <c r="A2" s="4" t="s">
        <v>0</v>
      </c>
      <c r="B2" s="29">
        <f>Numbers!B3</f>
        <v>44456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" customHeight="1" x14ac:dyDescent="0.3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28"/>
    </row>
    <row r="4" spans="1:12" ht="1.95" customHeight="1" thickBot="1" x14ac:dyDescent="0.35"/>
    <row r="5" spans="1:12" ht="21" customHeight="1" thickBot="1" x14ac:dyDescent="0.35">
      <c r="A5" s="65" t="str">
        <f>Numbers!A6</f>
        <v>Distribution of 2010 CO2 Allowances By State</v>
      </c>
      <c r="B5" s="66"/>
      <c r="C5" s="66"/>
      <c r="D5" s="66"/>
      <c r="E5" s="66"/>
      <c r="F5" s="66"/>
      <c r="G5" s="66"/>
      <c r="H5" s="66"/>
      <c r="I5" s="66"/>
      <c r="J5" s="66"/>
      <c r="K5" s="67"/>
    </row>
    <row r="6" spans="1:12" ht="57.75" customHeight="1" x14ac:dyDescent="0.3">
      <c r="A6" s="47" t="s">
        <v>1</v>
      </c>
      <c r="B6" s="48" t="s">
        <v>17</v>
      </c>
      <c r="C6" s="48" t="s">
        <v>2</v>
      </c>
      <c r="D6" s="48" t="s">
        <v>10</v>
      </c>
      <c r="E6" s="48" t="s">
        <v>3</v>
      </c>
      <c r="F6" s="48" t="s">
        <v>11</v>
      </c>
      <c r="G6" s="48" t="s">
        <v>27</v>
      </c>
      <c r="H6" s="48" t="s">
        <v>45</v>
      </c>
      <c r="I6" s="48" t="s">
        <v>18</v>
      </c>
      <c r="J6" s="48" t="s">
        <v>16</v>
      </c>
      <c r="K6" s="49" t="s">
        <v>25</v>
      </c>
    </row>
    <row r="7" spans="1:12" ht="15.75" customHeight="1" x14ac:dyDescent="0.3">
      <c r="A7" s="42" t="s">
        <v>30</v>
      </c>
      <c r="B7" s="17">
        <v>10695036</v>
      </c>
      <c r="C7" s="12">
        <f>Numbers!C8/Numbers!$B$8</f>
        <v>0.96599216683328604</v>
      </c>
      <c r="D7" s="12">
        <f>Numbers!D8/Numbers!$B$8</f>
        <v>0.78221990089607929</v>
      </c>
      <c r="E7" s="12">
        <f>Numbers!E8/Numbers!$B$8</f>
        <v>4.5567869056261237E-3</v>
      </c>
      <c r="F7" s="12">
        <f>Numbers!F8/Numbers!$B$8</f>
        <v>2.0325504280677503E-2</v>
      </c>
      <c r="G7" s="12">
        <f>Numbers!G8/Numbers!$B$8</f>
        <v>0</v>
      </c>
      <c r="H7" s="12">
        <f>Numbers!H8/Numbers!$B$8</f>
        <v>0</v>
      </c>
      <c r="I7" s="12">
        <f>Numbers!I8/Numbers!$B$8</f>
        <v>9.125541980410351E-3</v>
      </c>
      <c r="J7" s="12">
        <f>Numbers!J8/Numbers!$B$8</f>
        <v>0.18377226593720675</v>
      </c>
      <c r="K7" s="50">
        <f>Numbers!K8/Numbers!$B$8</f>
        <v>4.8246681918602239E-5</v>
      </c>
    </row>
    <row r="8" spans="1:12" ht="15.75" customHeight="1" x14ac:dyDescent="0.3">
      <c r="A8" s="43" t="s">
        <v>19</v>
      </c>
      <c r="B8" s="17">
        <v>7559787</v>
      </c>
      <c r="C8" s="12">
        <f>Numbers!C9/Numbers!$B$9</f>
        <v>0.57138183919732133</v>
      </c>
      <c r="D8" s="12">
        <f>Numbers!D9/Numbers!$B$9</f>
        <v>0.47538812932163299</v>
      </c>
      <c r="E8" s="18" t="s">
        <v>14</v>
      </c>
      <c r="F8" s="12">
        <f>Numbers!F9/Numbers!$B$9</f>
        <v>0.26888561807363093</v>
      </c>
      <c r="G8" s="12">
        <f>Numbers!G9/Numbers!$B$9</f>
        <v>0</v>
      </c>
      <c r="H8" s="12">
        <f>Numbers!H9/Numbers!$B$9</f>
        <v>0</v>
      </c>
      <c r="I8" s="12">
        <f>Numbers!I9/Numbers!$B$9</f>
        <v>0.1597325427290478</v>
      </c>
      <c r="J8" s="12">
        <f>Numbers!J9/Numbers!$B$9</f>
        <v>9.5993709875688296E-2</v>
      </c>
      <c r="K8" s="50">
        <f>Numbers!K9/Numbers!$B$9</f>
        <v>0</v>
      </c>
    </row>
    <row r="9" spans="1:12" ht="15.75" customHeight="1" x14ac:dyDescent="0.3">
      <c r="A9" s="42" t="s">
        <v>4</v>
      </c>
      <c r="B9" s="17">
        <v>5948902</v>
      </c>
      <c r="C9" s="12">
        <f>Numbers!C10/Numbers!$B$10</f>
        <v>0.82449231807819323</v>
      </c>
      <c r="D9" s="12">
        <f>Numbers!D10/Numbers!$B$10</f>
        <v>0.69026065650434321</v>
      </c>
      <c r="E9" s="18" t="s">
        <v>14</v>
      </c>
      <c r="F9" s="12">
        <f>Numbers!F10/Numbers!$B$10</f>
        <v>0.15550768864573664</v>
      </c>
      <c r="G9" s="12">
        <f>Numbers!G10/Numbers!$B$10</f>
        <v>0</v>
      </c>
      <c r="H9" s="12">
        <f>Numbers!H10/Numbers!$B$10</f>
        <v>0</v>
      </c>
      <c r="I9" s="12">
        <f>Numbers!I10/Numbers!$B$10</f>
        <v>1.9999993276070105E-2</v>
      </c>
      <c r="J9" s="12">
        <f>Numbers!J10/Numbers!$B$10</f>
        <v>0.13423166157385011</v>
      </c>
      <c r="K9" s="50">
        <f>Numbers!K10/Numbers!$B$10</f>
        <v>0</v>
      </c>
    </row>
    <row r="10" spans="1:12" ht="15.75" customHeight="1" x14ac:dyDescent="0.3">
      <c r="A10" s="43" t="s">
        <v>20</v>
      </c>
      <c r="B10" s="17">
        <v>37503983</v>
      </c>
      <c r="C10" s="12">
        <f>Numbers!C11/Numbers!$B$11</f>
        <v>0.87354060500720687</v>
      </c>
      <c r="D10" s="12">
        <f>Numbers!D11/Numbers!$B$11</f>
        <v>0.71209599257764167</v>
      </c>
      <c r="E10" s="12">
        <f>Numbers!E11/Numbers!$B$11</f>
        <v>0</v>
      </c>
      <c r="F10" s="12">
        <f>Numbers!F11/Numbers!$B$11</f>
        <v>0</v>
      </c>
      <c r="G10" s="12">
        <f>Numbers!G11/Numbers!$B$11</f>
        <v>0</v>
      </c>
      <c r="H10" s="12">
        <f>Numbers!H11/Numbers!$B$11</f>
        <v>0</v>
      </c>
      <c r="I10" s="12">
        <f>Numbers!I11/Numbers!$B$11</f>
        <v>0.12645939499279316</v>
      </c>
      <c r="J10" s="12">
        <f>Numbers!J11/Numbers!$B$11</f>
        <v>0.16144461242956515</v>
      </c>
      <c r="K10" s="50">
        <f>Numbers!K11/Numbers!$B$11</f>
        <v>0</v>
      </c>
    </row>
    <row r="11" spans="1:12" ht="15.75" customHeight="1" x14ac:dyDescent="0.3">
      <c r="A11" s="44" t="s">
        <v>5</v>
      </c>
      <c r="B11" s="17">
        <v>26660204</v>
      </c>
      <c r="C11" s="12">
        <f>Numbers!C12/Numbers!$B$12</f>
        <v>0.9859340911269846</v>
      </c>
      <c r="D11" s="12">
        <f>Numbers!D12/Numbers!$B$12</f>
        <v>0.8202942858201685</v>
      </c>
      <c r="E11" s="18" t="s">
        <v>14</v>
      </c>
      <c r="F11" s="12">
        <f>Numbers!F12/Numbers!$B$12</f>
        <v>0</v>
      </c>
      <c r="G11" s="12">
        <f>Numbers!G12/Numbers!$B$12</f>
        <v>0</v>
      </c>
      <c r="H11" s="12">
        <f>Numbers!H12/Numbers!$B$12</f>
        <v>0</v>
      </c>
      <c r="I11" s="12">
        <f>Numbers!I12/Numbers!$B$12</f>
        <v>1.4065908873015375E-2</v>
      </c>
      <c r="J11" s="12">
        <f>Numbers!J12/Numbers!$B$12</f>
        <v>0.1656398053068161</v>
      </c>
      <c r="K11" s="50">
        <f>Numbers!K12/Numbers!$B$12</f>
        <v>0</v>
      </c>
    </row>
    <row r="12" spans="1:12" ht="15.75" customHeight="1" x14ac:dyDescent="0.3">
      <c r="A12" s="43" t="s">
        <v>6</v>
      </c>
      <c r="B12" s="21">
        <v>8620460</v>
      </c>
      <c r="C12" s="12">
        <f>Numbers!C13/Numbers!$B$13</f>
        <v>0.70999227419418454</v>
      </c>
      <c r="D12" s="12">
        <f>Numbers!D13/Numbers!$B$13</f>
        <v>0.59407177807216782</v>
      </c>
      <c r="E12" s="18" t="s">
        <v>14</v>
      </c>
      <c r="F12" s="12">
        <f>Numbers!F13/Numbers!$B$13</f>
        <v>0.29000772580581546</v>
      </c>
      <c r="G12" s="12">
        <f>Numbers!G13/Numbers!$B$13</f>
        <v>0.11592049612201669</v>
      </c>
      <c r="H12" s="12">
        <f>Numbers!H13/Numbers!$B$13</f>
        <v>0</v>
      </c>
      <c r="I12" s="12">
        <f>Numbers!I13/Numbers!$B$13</f>
        <v>0</v>
      </c>
      <c r="J12" s="12">
        <f>Numbers!J13/Numbers!$B$13</f>
        <v>0</v>
      </c>
      <c r="K12" s="50">
        <f>Numbers!K13/Numbers!$B$13</f>
        <v>0</v>
      </c>
    </row>
    <row r="13" spans="1:12" ht="15.75" customHeight="1" x14ac:dyDescent="0.3">
      <c r="A13" s="43" t="s">
        <v>13</v>
      </c>
      <c r="B13" s="17">
        <v>22892730</v>
      </c>
      <c r="C13" s="12">
        <f>Numbers!C14/Numbers!$B$14</f>
        <v>0.97763054035058294</v>
      </c>
      <c r="D13" s="12">
        <f>Numbers!D14/Numbers!$B$14</f>
        <v>0.77176614584630143</v>
      </c>
      <c r="E13" s="12">
        <f>Numbers!E14/Numbers!$B$14</f>
        <v>0</v>
      </c>
      <c r="F13" s="12">
        <f>Numbers!F14/Numbers!$B$14</f>
        <v>9.4034656417124555E-3</v>
      </c>
      <c r="G13" s="12">
        <f>Numbers!G14/Numbers!$B$14</f>
        <v>0</v>
      </c>
      <c r="H13" s="12">
        <f>Numbers!H14/Numbers!$B$14</f>
        <v>0</v>
      </c>
      <c r="I13" s="12">
        <f>Numbers!I14/Numbers!$B$14</f>
        <v>1.296599400770463E-2</v>
      </c>
      <c r="J13" s="12">
        <f>Numbers!J14/Numbers!$B$14</f>
        <v>0.20586439450428148</v>
      </c>
      <c r="K13" s="50">
        <f>Numbers!K14/Numbers!$B$14</f>
        <v>0</v>
      </c>
    </row>
    <row r="14" spans="1:12" ht="15.75" customHeight="1" x14ac:dyDescent="0.3">
      <c r="A14" s="43" t="s">
        <v>21</v>
      </c>
      <c r="B14" s="17">
        <v>64310805</v>
      </c>
      <c r="C14" s="12">
        <f>Numbers!C15/Numbers!$B$15</f>
        <v>0.94905386427677274</v>
      </c>
      <c r="D14" s="12">
        <f>Numbers!D15/Numbers!$B$15</f>
        <v>0.79089095526016195</v>
      </c>
      <c r="E14" s="18" t="s">
        <v>14</v>
      </c>
      <c r="F14" s="12">
        <f>Numbers!F15/Numbers!$B$15</f>
        <v>2.3324229886408667E-2</v>
      </c>
      <c r="G14" s="12">
        <f>Numbers!G15/Numbers!$B$15</f>
        <v>0</v>
      </c>
      <c r="H14" s="12">
        <f>Numbers!H15/Numbers!$B$15</f>
        <v>0</v>
      </c>
      <c r="I14" s="12">
        <f>Numbers!I15/Numbers!$B$15</f>
        <v>2.7621905836818558E-2</v>
      </c>
      <c r="J14" s="12">
        <f>Numbers!J15/Numbers!$B$15</f>
        <v>0.15816290901661081</v>
      </c>
      <c r="K14" s="50">
        <f>Numbers!K15/Numbers!$B$15</f>
        <v>0</v>
      </c>
    </row>
    <row r="15" spans="1:12" ht="15.75" customHeight="1" x14ac:dyDescent="0.3">
      <c r="A15" s="43" t="s">
        <v>7</v>
      </c>
      <c r="B15" s="17">
        <v>2659239</v>
      </c>
      <c r="C15" s="12">
        <f>Numbers!C16/Numbers!$B$16</f>
        <v>0.99957318616340995</v>
      </c>
      <c r="D15" s="12">
        <f>Numbers!D16/Numbers!$B$16</f>
        <v>0.82975543003092234</v>
      </c>
      <c r="E15" s="18" t="s">
        <v>14</v>
      </c>
      <c r="F15" s="12">
        <f>Numbers!F16/Numbers!$B$16</f>
        <v>0</v>
      </c>
      <c r="G15" s="12">
        <f>Numbers!G16/Numbers!$B$16</f>
        <v>0</v>
      </c>
      <c r="H15" s="12">
        <f>Numbers!H16/Numbers!$B$16</f>
        <v>0</v>
      </c>
      <c r="I15" s="12">
        <f>Numbers!I16/Numbers!$B$16</f>
        <v>4.2681383659009213E-4</v>
      </c>
      <c r="J15" s="12">
        <f>Numbers!J16/Numbers!$B$16</f>
        <v>0.16981775613248754</v>
      </c>
      <c r="K15" s="50">
        <f>Numbers!K16/Numbers!$B$16</f>
        <v>0</v>
      </c>
    </row>
    <row r="16" spans="1:12" ht="15.75" customHeight="1" x14ac:dyDescent="0.3">
      <c r="A16" s="43" t="s">
        <v>8</v>
      </c>
      <c r="B16" s="17">
        <v>1225830</v>
      </c>
      <c r="C16" s="12">
        <f>Numbers!C17/Numbers!$B$17</f>
        <v>1</v>
      </c>
      <c r="D16" s="12">
        <f>Numbers!D17/Numbers!$B$17</f>
        <v>0.82941109289216286</v>
      </c>
      <c r="E16" s="18" t="s">
        <v>14</v>
      </c>
      <c r="F16" s="12">
        <f>Numbers!F17/Numbers!$B$17</f>
        <v>0</v>
      </c>
      <c r="G16" s="12">
        <f>Numbers!G17/Numbers!$B$17</f>
        <v>0</v>
      </c>
      <c r="H16" s="12">
        <f>Numbers!H17/Numbers!$B$17</f>
        <v>0</v>
      </c>
      <c r="I16" s="12">
        <f>Numbers!I17/Numbers!$B$17</f>
        <v>0</v>
      </c>
      <c r="J16" s="12">
        <f>Numbers!J17/Numbers!$B$17</f>
        <v>0.17058890710783714</v>
      </c>
      <c r="K16" s="50">
        <f>Numbers!K17/Numbers!$B$17</f>
        <v>0</v>
      </c>
    </row>
    <row r="17" spans="1:13" s="7" customFormat="1" ht="15.75" customHeight="1" thickBot="1" x14ac:dyDescent="0.35">
      <c r="A17" s="45" t="s">
        <v>9</v>
      </c>
      <c r="B17" s="51">
        <f>SUM(B7:B16)</f>
        <v>188076976</v>
      </c>
      <c r="C17" s="52">
        <f>Numbers!C18/Numbers!$B$18</f>
        <v>0.91463385715006396</v>
      </c>
      <c r="D17" s="52">
        <f>Numbers!D18/Numbers!$B$18</f>
        <v>0.75244042630715202</v>
      </c>
      <c r="E17" s="52">
        <f>Numbers!E18/Numbers!$B$18</f>
        <v>2.5912262647183353E-4</v>
      </c>
      <c r="F17" s="52">
        <f>Numbers!F18/Numbers!$B$18</f>
        <v>3.9294926775088092E-2</v>
      </c>
      <c r="G17" s="52">
        <f>Numbers!G18/Numbers!$B$18</f>
        <v>5.3131862349807242E-3</v>
      </c>
      <c r="H17" s="52">
        <f>Numbers!H18/Numbers!$B$18</f>
        <v>0</v>
      </c>
      <c r="I17" s="52">
        <f>Numbers!I18/Numbers!$B$18</f>
        <v>4.5812093448376161E-2</v>
      </c>
      <c r="J17" s="52">
        <f>Numbers!J18/Numbers!$B$18</f>
        <v>0.15688024460793118</v>
      </c>
      <c r="K17" s="53">
        <f>Numbers!K18/Numbers!$B$18</f>
        <v>2.7435575101973139E-6</v>
      </c>
    </row>
    <row r="18" spans="1:13" s="7" customFormat="1" ht="3.6" customHeight="1" x14ac:dyDescent="0.3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3" s="11" customFormat="1" ht="16.5" customHeight="1" x14ac:dyDescent="0.3">
      <c r="A19" s="63" t="s">
        <v>22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23"/>
    </row>
    <row r="20" spans="1:13" s="11" customFormat="1" ht="32.25" customHeight="1" x14ac:dyDescent="0.3">
      <c r="A20" s="68" t="s">
        <v>37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13" s="11" customFormat="1" ht="17.25" customHeight="1" x14ac:dyDescent="0.3">
      <c r="A21" s="63" t="s">
        <v>23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3" s="11" customFormat="1" ht="18" customHeight="1" x14ac:dyDescent="0.3">
      <c r="A22" s="63" t="s">
        <v>24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20"/>
    </row>
    <row r="23" spans="1:13" s="11" customFormat="1" ht="18.75" customHeight="1" x14ac:dyDescent="0.3">
      <c r="A23" s="63" t="s">
        <v>35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10"/>
    </row>
    <row r="24" spans="1:13" s="11" customFormat="1" ht="18.75" customHeight="1" x14ac:dyDescent="0.3">
      <c r="A24" s="68" t="s">
        <v>26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25"/>
    </row>
    <row r="25" spans="1:13" s="11" customFormat="1" ht="1.2" customHeight="1" thickBot="1" x14ac:dyDescent="0.3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3"/>
    </row>
    <row r="26" spans="1:13" ht="15" thickBot="1" x14ac:dyDescent="0.35">
      <c r="A26" s="65" t="s">
        <v>12</v>
      </c>
      <c r="B26" s="66"/>
      <c r="C26" s="66"/>
      <c r="D26" s="66"/>
      <c r="E26" s="66"/>
      <c r="F26" s="66"/>
      <c r="G26" s="66"/>
      <c r="H26" s="66"/>
      <c r="I26" s="66"/>
      <c r="J26" s="66"/>
      <c r="K26" s="67"/>
      <c r="L26" s="54"/>
      <c r="M26" s="24"/>
    </row>
    <row r="27" spans="1:13" ht="108.75" customHeight="1" x14ac:dyDescent="0.3">
      <c r="A27" s="82" t="s">
        <v>39</v>
      </c>
      <c r="B27" s="83"/>
      <c r="C27" s="83"/>
      <c r="D27" s="83"/>
      <c r="E27" s="83"/>
      <c r="F27" s="83"/>
      <c r="G27" s="83"/>
      <c r="H27" s="83"/>
      <c r="I27" s="83"/>
      <c r="J27" s="83"/>
      <c r="K27" s="84"/>
      <c r="L27" s="55"/>
      <c r="M27" s="24"/>
    </row>
    <row r="28" spans="1:13" ht="30" customHeight="1" x14ac:dyDescent="0.3">
      <c r="A28" s="70" t="s">
        <v>40</v>
      </c>
      <c r="B28" s="71"/>
      <c r="C28" s="71"/>
      <c r="D28" s="71"/>
      <c r="E28" s="71"/>
      <c r="F28" s="71"/>
      <c r="G28" s="71"/>
      <c r="H28" s="71"/>
      <c r="I28" s="71"/>
      <c r="J28" s="71"/>
      <c r="K28" s="72"/>
      <c r="L28" s="56"/>
    </row>
    <row r="29" spans="1:13" ht="15" customHeight="1" x14ac:dyDescent="0.3">
      <c r="A29" s="88" t="s">
        <v>41</v>
      </c>
      <c r="B29" s="89"/>
      <c r="C29" s="89"/>
      <c r="D29" s="89"/>
      <c r="E29" s="89"/>
      <c r="F29" s="89"/>
      <c r="G29" s="89"/>
      <c r="H29" s="89"/>
      <c r="I29" s="89"/>
      <c r="J29" s="89"/>
      <c r="K29" s="90"/>
      <c r="L29" s="57"/>
    </row>
    <row r="30" spans="1:13" ht="15.75" customHeight="1" thickBot="1" x14ac:dyDescent="0.35">
      <c r="A30" s="85" t="s">
        <v>42</v>
      </c>
      <c r="B30" s="86"/>
      <c r="C30" s="86"/>
      <c r="D30" s="86"/>
      <c r="E30" s="86"/>
      <c r="F30" s="86"/>
      <c r="G30" s="86"/>
      <c r="H30" s="86"/>
      <c r="I30" s="86"/>
      <c r="J30" s="86"/>
      <c r="K30" s="87"/>
      <c r="L30" s="57"/>
    </row>
  </sheetData>
  <mergeCells count="14">
    <mergeCell ref="A18:K18"/>
    <mergeCell ref="A3:K3"/>
    <mergeCell ref="A5:K5"/>
    <mergeCell ref="A22:K22"/>
    <mergeCell ref="A20:L20"/>
    <mergeCell ref="A19:K19"/>
    <mergeCell ref="A30:K30"/>
    <mergeCell ref="A21:K21"/>
    <mergeCell ref="A24:K24"/>
    <mergeCell ref="A26:K26"/>
    <mergeCell ref="A27:K27"/>
    <mergeCell ref="A28:K28"/>
    <mergeCell ref="A29:K29"/>
    <mergeCell ref="A23:K23"/>
  </mergeCells>
  <printOptions horizontalCentered="1" verticalCentered="1"/>
  <pageMargins left="0.24" right="0.21" top="0.16" bottom="0.09" header="0.12" footer="0.17"/>
  <pageSetup scale="82" orientation="landscape" r:id="rId1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48C972D9CCC45AE61E82199953F13" ma:contentTypeVersion="11" ma:contentTypeDescription="Create a new document." ma:contentTypeScope="" ma:versionID="3e0e3a30c4ced68a208373ae619d74bd">
  <xsd:schema xmlns:xsd="http://www.w3.org/2001/XMLSchema" xmlns:xs="http://www.w3.org/2001/XMLSchema" xmlns:p="http://schemas.microsoft.com/office/2006/metadata/properties" xmlns:ns2="a5155047-c162-450b-bd47-27c83e7aa6e0" xmlns:ns3="aa8c2454-fb4d-4b62-ad7a-49dc1110c5cd" targetNamespace="http://schemas.microsoft.com/office/2006/metadata/properties" ma:root="true" ma:fieldsID="0af2819810ae2c72e664bedc16557768" ns2:_="" ns3:_="">
    <xsd:import namespace="a5155047-c162-450b-bd47-27c83e7aa6e0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5047-c162-450b-bd47-27c83e7aa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779B63-6F98-4AA9-B821-8015CA89831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6A32D9F-A814-485F-8CCE-1EB5C4D67BEC}">
  <ds:schemaRefs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aa8c2454-fb4d-4b62-ad7a-49dc1110c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5155047-c162-450b-bd47-27c83e7aa6e0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9BCFAB9-AFEA-4842-814B-BCDC4B67B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55047-c162-450b-bd47-27c83e7aa6e0"/>
    <ds:schemaRef ds:uri="aa8c2454-fb4d-4b62-ad7a-49dc1110c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2CDAD2F-19DB-492C-92D8-6CCB36EC59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Numbers</vt:lpstr>
      <vt:lpstr>Percentages</vt:lpstr>
      <vt:lpstr>Percentages!Print_Area</vt:lpstr>
    </vt:vector>
  </TitlesOfParts>
  <Company>RGGI,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Allowance Allocation</dc:title>
  <dc:creator>RGGI Inc.</dc:creator>
  <cp:lastModifiedBy>Anna Ngai</cp:lastModifiedBy>
  <cp:lastPrinted>2021-03-12T18:11:24Z</cp:lastPrinted>
  <dcterms:created xsi:type="dcterms:W3CDTF">2012-01-24T00:57:40Z</dcterms:created>
  <dcterms:modified xsi:type="dcterms:W3CDTF">2021-09-17T14:25:41Z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Anna Angai</vt:lpwstr>
  </property>
  <property fmtid="{D5CDD505-2E9C-101B-9397-08002B2CF9AE}" pid="3" name="Order">
    <vt:lpwstr>1038600.00000000</vt:lpwstr>
  </property>
  <property fmtid="{D5CDD505-2E9C-101B-9397-08002B2CF9AE}" pid="4" name="display_urn:schemas-microsoft-com:office:office#Author">
    <vt:lpwstr>Anna Angai</vt:lpwstr>
  </property>
  <property fmtid="{D5CDD505-2E9C-101B-9397-08002B2CF9AE}" pid="5" name="ContentTypeId">
    <vt:lpwstr>0x010100FC448C972D9CCC45AE61E82199953F13</vt:lpwstr>
  </property>
  <property fmtid="{D5CDD505-2E9C-101B-9397-08002B2CF9AE}" pid="6" name="_MarkAsFinal">
    <vt:bool>true</vt:bool>
  </property>
</Properties>
</file>