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https://rggi.sharepoint.com/Program/Coats/Allowance Distribution Tracking/Final locked trackers for posting/2021-06-11/"/>
    </mc:Choice>
  </mc:AlternateContent>
  <xr:revisionPtr revIDLastSave="23" documentId="8_{B6DA9558-A873-414B-8BFE-F6C6700437A0}" xr6:coauthVersionLast="47" xr6:coauthVersionMax="47" xr10:uidLastSave="{0EBCADB0-6936-4A39-B7E4-B95481A266EB}"/>
  <bookViews>
    <workbookView xWindow="-108" yWindow="-108" windowWidth="23256" windowHeight="12576" xr2:uid="{00000000-000D-0000-FFFF-FFFF00000000}"/>
  </bookViews>
  <sheets>
    <sheet name="Numbers" sheetId="1" r:id="rId1"/>
    <sheet name="Percentages" sheetId="2" r:id="rId2"/>
  </sheets>
  <definedNames>
    <definedName name="_xlnm.Print_Area" localSheetId="0">Numbers!$A$1:$J$28</definedName>
    <definedName name="_xlnm.Print_Area" localSheetId="1">Percentages!$A$1:$J$28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 l="1"/>
  <c r="I17" i="1"/>
  <c r="H17" i="1"/>
  <c r="G17" i="1"/>
  <c r="F17" i="1"/>
  <c r="D17" i="1"/>
  <c r="C17" i="1"/>
  <c r="B17" i="1"/>
  <c r="J11" i="2"/>
  <c r="F11" i="2"/>
  <c r="I10" i="2"/>
  <c r="F10" i="2"/>
  <c r="H10" i="2"/>
  <c r="A1" i="2"/>
  <c r="B2" i="2"/>
  <c r="C8" i="2"/>
  <c r="D8" i="2"/>
  <c r="E8" i="2"/>
  <c r="F8" i="2"/>
  <c r="G8" i="2"/>
  <c r="H8" i="2"/>
  <c r="I8" i="2"/>
  <c r="J8" i="2"/>
  <c r="C9" i="2"/>
  <c r="D9" i="2"/>
  <c r="F9" i="2"/>
  <c r="G9" i="2"/>
  <c r="H9" i="2"/>
  <c r="I9" i="2"/>
  <c r="J9" i="2"/>
  <c r="C10" i="2"/>
  <c r="D10" i="2"/>
  <c r="G10" i="2"/>
  <c r="J10" i="2"/>
  <c r="C11" i="2"/>
  <c r="D11" i="2"/>
  <c r="E11" i="2"/>
  <c r="G11" i="2"/>
  <c r="H11" i="2"/>
  <c r="I11" i="2"/>
  <c r="C12" i="2"/>
  <c r="D12" i="2"/>
  <c r="F12" i="2"/>
  <c r="G12" i="2"/>
  <c r="H12" i="2"/>
  <c r="I12" i="2"/>
  <c r="J12" i="2"/>
  <c r="C13" i="2"/>
  <c r="D13" i="2"/>
  <c r="F13" i="2"/>
  <c r="G13" i="2"/>
  <c r="H13" i="2"/>
  <c r="I13" i="2"/>
  <c r="J13" i="2"/>
  <c r="C14" i="2"/>
  <c r="D14" i="2"/>
  <c r="F14" i="2"/>
  <c r="G14" i="2"/>
  <c r="H14" i="2"/>
  <c r="I14" i="2"/>
  <c r="J14" i="2"/>
  <c r="C15" i="2"/>
  <c r="D15" i="2"/>
  <c r="F15" i="2"/>
  <c r="G15" i="2"/>
  <c r="H15" i="2"/>
  <c r="I15" i="2"/>
  <c r="J15" i="2"/>
  <c r="C16" i="2"/>
  <c r="D16" i="2"/>
  <c r="F16" i="2"/>
  <c r="G16" i="2"/>
  <c r="H16" i="2"/>
  <c r="J16" i="2"/>
  <c r="B17" i="2"/>
  <c r="I17" i="2" l="1"/>
  <c r="F17" i="2"/>
  <c r="E17" i="2"/>
  <c r="G17" i="2"/>
  <c r="D17" i="2"/>
  <c r="H17" i="2"/>
  <c r="C17" i="2"/>
  <c r="J17" i="2"/>
</calcChain>
</file>

<file path=xl/sharedStrings.xml><?xml version="1.0" encoding="utf-8"?>
<sst xmlns="http://schemas.openxmlformats.org/spreadsheetml/2006/main" count="80" uniqueCount="37">
  <si>
    <t>Date:</t>
  </si>
  <si>
    <t>State</t>
  </si>
  <si>
    <t>Offered at Auction</t>
  </si>
  <si>
    <t>Sold at Fixed Price</t>
  </si>
  <si>
    <t>Maine</t>
  </si>
  <si>
    <t>Massachusetts</t>
  </si>
  <si>
    <t>Vermont</t>
  </si>
  <si>
    <t xml:space="preserve">Transferred from State Set-Aside Accounts </t>
  </si>
  <si>
    <t>Legend Key</t>
  </si>
  <si>
    <t xml:space="preserve">Values in this spreadsheet are current as of the last date of update listed above. </t>
  </si>
  <si>
    <t>N/A</t>
  </si>
  <si>
    <t>Connecticut</t>
  </si>
  <si>
    <r>
      <t>CO</t>
    </r>
    <r>
      <rPr>
        <b/>
        <vertAlign val="subscript"/>
        <sz val="11"/>
        <color indexed="9"/>
        <rFont val="Calibri"/>
        <family val="2"/>
      </rPr>
      <t>2</t>
    </r>
    <r>
      <rPr>
        <b/>
        <sz val="11"/>
        <color indexed="9"/>
        <rFont val="Calibri"/>
        <family val="2"/>
      </rPr>
      <t xml:space="preserve"> Allowance Budget </t>
    </r>
  </si>
  <si>
    <r>
      <rPr>
        <vertAlign val="superscript"/>
        <sz val="10"/>
        <color indexed="8"/>
        <rFont val="Arial"/>
        <family val="2"/>
      </rPr>
      <t>1</t>
    </r>
    <r>
      <rPr>
        <sz val="10"/>
        <color indexed="8"/>
        <rFont val="Arial"/>
        <family val="2"/>
      </rPr>
      <t xml:space="preserve"> In Delaware, the percentage of CO</t>
    </r>
    <r>
      <rPr>
        <vertAlign val="subscript"/>
        <sz val="10"/>
        <color indexed="8"/>
        <rFont val="Arial"/>
        <family val="2"/>
      </rPr>
      <t>2</t>
    </r>
    <r>
      <rPr>
        <sz val="10"/>
        <color indexed="8"/>
        <rFont val="Arial"/>
        <family val="2"/>
      </rPr>
      <t xml:space="preserve"> allowances allocated to auction shall increase by 8 percent per year from 2009-2014, such that 100 percent of CO</t>
    </r>
    <r>
      <rPr>
        <vertAlign val="subscript"/>
        <sz val="10"/>
        <color indexed="8"/>
        <rFont val="Arial"/>
        <family val="2"/>
      </rPr>
      <t>2</t>
    </r>
    <r>
      <rPr>
        <sz val="10"/>
        <color indexed="8"/>
        <rFont val="Arial"/>
        <family val="2"/>
      </rPr>
      <t xml:space="preserve"> allowances shall be auctioned in 2014.</t>
    </r>
  </si>
  <si>
    <r>
      <rPr>
        <vertAlign val="superscript"/>
        <sz val="10"/>
        <color indexed="8"/>
        <rFont val="Arial"/>
        <family val="2"/>
      </rPr>
      <t xml:space="preserve">2 </t>
    </r>
    <r>
      <rPr>
        <sz val="10"/>
        <color indexed="8"/>
        <rFont val="Arial"/>
        <family val="2"/>
      </rPr>
      <t>For Maryland, the Set-Aside Allowances Retired column also includes CO</t>
    </r>
    <r>
      <rPr>
        <vertAlign val="subscript"/>
        <sz val="10"/>
        <color indexed="8"/>
        <rFont val="Arial"/>
        <family val="2"/>
      </rPr>
      <t>2</t>
    </r>
    <r>
      <rPr>
        <sz val="10"/>
        <color indexed="8"/>
        <rFont val="Arial"/>
        <family val="2"/>
      </rPr>
      <t xml:space="preserve"> allowances that will be retired in accordance with deadlines in Maryland regulations.  </t>
    </r>
  </si>
  <si>
    <r>
      <t>Maryland</t>
    </r>
    <r>
      <rPr>
        <b/>
        <vertAlign val="superscript"/>
        <sz val="11"/>
        <color indexed="8"/>
        <rFont val="Calibri"/>
        <family val="2"/>
      </rPr>
      <t>2</t>
    </r>
  </si>
  <si>
    <r>
      <t>Set-Aside Allowances Retired</t>
    </r>
    <r>
      <rPr>
        <b/>
        <vertAlign val="superscript"/>
        <sz val="11"/>
        <color indexed="9"/>
        <rFont val="Calibri"/>
        <family val="2"/>
      </rPr>
      <t>2,4</t>
    </r>
    <r>
      <rPr>
        <b/>
        <sz val="11"/>
        <color indexed="9"/>
        <rFont val="Calibri"/>
        <family val="2"/>
      </rPr>
      <t xml:space="preserve"> </t>
    </r>
  </si>
  <si>
    <r>
      <t>Unsold Allowances Retired</t>
    </r>
    <r>
      <rPr>
        <b/>
        <vertAlign val="superscript"/>
        <sz val="11"/>
        <color indexed="9"/>
        <rFont val="Calibri"/>
        <family val="2"/>
      </rPr>
      <t>3</t>
    </r>
  </si>
  <si>
    <r>
      <rPr>
        <vertAlign val="superscript"/>
        <sz val="10"/>
        <color indexed="8"/>
        <rFont val="Arial"/>
        <family val="2"/>
      </rPr>
      <t>4</t>
    </r>
    <r>
      <rPr>
        <sz val="10"/>
        <color indexed="8"/>
        <rFont val="Arial"/>
        <family val="2"/>
      </rPr>
      <t xml:space="preserve"> For New York, the Set‐Aside Allowances Retired column also includes New York's Behind‐the-Meter Adjustment for 2012.</t>
    </r>
  </si>
  <si>
    <r>
      <t>Delaware</t>
    </r>
    <r>
      <rPr>
        <b/>
        <vertAlign val="superscript"/>
        <sz val="11"/>
        <color indexed="8"/>
        <rFont val="Calibri"/>
        <family val="2"/>
      </rPr>
      <t>1</t>
    </r>
  </si>
  <si>
    <r>
      <t>New Hampshire</t>
    </r>
    <r>
      <rPr>
        <b/>
        <vertAlign val="superscript"/>
        <sz val="11"/>
        <color indexed="8"/>
        <rFont val="Calibri"/>
        <family val="2"/>
      </rPr>
      <t>3</t>
    </r>
  </si>
  <si>
    <r>
      <t>New York</t>
    </r>
    <r>
      <rPr>
        <b/>
        <vertAlign val="superscript"/>
        <sz val="11"/>
        <color indexed="8"/>
        <rFont val="Calibri"/>
        <family val="2"/>
      </rPr>
      <t>4</t>
    </r>
  </si>
  <si>
    <t>&lt;0.01%</t>
  </si>
  <si>
    <t>Rhode Island</t>
  </si>
  <si>
    <r>
      <rPr>
        <vertAlign val="superscript"/>
        <sz val="10"/>
        <color indexed="8"/>
        <rFont val="Arial"/>
        <family val="2"/>
      </rPr>
      <t xml:space="preserve">6 </t>
    </r>
    <r>
      <rPr>
        <sz val="10"/>
        <color indexed="8"/>
        <rFont val="Arial"/>
        <family val="2"/>
      </rPr>
      <t>States do not intend to re-offer CO</t>
    </r>
    <r>
      <rPr>
        <vertAlign val="subscript"/>
        <sz val="10"/>
        <color indexed="8"/>
        <rFont val="Arial"/>
        <family val="2"/>
      </rPr>
      <t>2</t>
    </r>
    <r>
      <rPr>
        <sz val="10"/>
        <color indexed="8"/>
        <rFont val="Arial"/>
        <family val="2"/>
      </rPr>
      <t xml:space="preserve"> allowances in the Offered but Unsold at Auction column. New Hampshire may convert some of these CO</t>
    </r>
    <r>
      <rPr>
        <vertAlign val="subscript"/>
        <sz val="10"/>
        <color indexed="8"/>
        <rFont val="Arial"/>
        <family val="2"/>
      </rPr>
      <t>2</t>
    </r>
    <r>
      <rPr>
        <sz val="10"/>
        <color indexed="8"/>
        <rFont val="Arial"/>
        <family val="2"/>
      </rPr>
      <t xml:space="preserve"> allowances to Cost Containment Reserve allowances.</t>
    </r>
  </si>
  <si>
    <r>
      <t>Offered but Unsold at Auction</t>
    </r>
    <r>
      <rPr>
        <b/>
        <vertAlign val="superscript"/>
        <sz val="11"/>
        <color indexed="9"/>
        <rFont val="Calibri"/>
        <family val="2"/>
      </rPr>
      <t>6</t>
    </r>
  </si>
  <si>
    <r>
      <t>Sold at Auction</t>
    </r>
    <r>
      <rPr>
        <b/>
        <vertAlign val="superscript"/>
        <sz val="11"/>
        <color indexed="9"/>
        <rFont val="Calibri"/>
        <family val="2"/>
      </rPr>
      <t>5</t>
    </r>
  </si>
  <si>
    <r>
      <rPr>
        <vertAlign val="superscript"/>
        <sz val="10"/>
        <color indexed="8"/>
        <rFont val="Arial"/>
        <family val="2"/>
      </rPr>
      <t xml:space="preserve">7 </t>
    </r>
    <r>
      <rPr>
        <sz val="10"/>
        <color indexed="8"/>
        <rFont val="Arial"/>
        <family val="2"/>
      </rPr>
      <t>States do not intend to distribute or offer for sale CO</t>
    </r>
    <r>
      <rPr>
        <vertAlign val="subscript"/>
        <sz val="10"/>
        <color indexed="8"/>
        <rFont val="Arial"/>
        <family val="2"/>
      </rPr>
      <t>2</t>
    </r>
    <r>
      <rPr>
        <sz val="10"/>
        <color indexed="8"/>
        <rFont val="Arial"/>
        <family val="2"/>
      </rPr>
      <t xml:space="preserve"> allowances in the Remaining Set-Aside Allowances column.</t>
    </r>
  </si>
  <si>
    <r>
      <t>Total</t>
    </r>
    <r>
      <rPr>
        <b/>
        <vertAlign val="superscript"/>
        <sz val="11"/>
        <color indexed="8"/>
        <rFont val="Calibri"/>
        <family val="2"/>
      </rPr>
      <t>5</t>
    </r>
  </si>
  <si>
    <r>
      <t>Remaining Set-Aside Allowances</t>
    </r>
    <r>
      <rPr>
        <b/>
        <vertAlign val="superscript"/>
        <sz val="11"/>
        <color indexed="9"/>
        <rFont val="Calibri"/>
        <family val="2"/>
      </rPr>
      <t>7</t>
    </r>
  </si>
  <si>
    <r>
      <rPr>
        <vertAlign val="superscript"/>
        <sz val="10"/>
        <color indexed="8"/>
        <rFont val="Arial"/>
        <family val="2"/>
      </rPr>
      <t>5</t>
    </r>
    <r>
      <rPr>
        <sz val="10"/>
        <color indexed="8"/>
        <rFont val="Arial"/>
        <family val="2"/>
      </rPr>
      <t xml:space="preserve"> In addition to  the figures above, in 2009, New Jersey sold 1,058,403 allowance allocation year 2012 CO</t>
    </r>
    <r>
      <rPr>
        <vertAlign val="subscript"/>
        <sz val="10"/>
        <color indexed="8"/>
        <rFont val="Arial"/>
        <family val="2"/>
      </rPr>
      <t>2</t>
    </r>
    <r>
      <rPr>
        <sz val="10"/>
        <color indexed="8"/>
        <rFont val="Arial"/>
        <family val="2"/>
      </rPr>
      <t xml:space="preserve"> allowances. There are no other New Jersey allowance allocation year 2012 CO</t>
    </r>
    <r>
      <rPr>
        <vertAlign val="subscript"/>
        <sz val="10"/>
        <color indexed="8"/>
        <rFont val="Arial"/>
        <family val="2"/>
      </rPr>
      <t>2</t>
    </r>
    <r>
      <rPr>
        <sz val="10"/>
        <color indexed="8"/>
        <rFont val="Arial"/>
        <family val="2"/>
      </rPr>
      <t xml:space="preserve"> allowances in circulation.</t>
    </r>
  </si>
  <si>
    <r>
      <t>2012 CO</t>
    </r>
    <r>
      <rPr>
        <b/>
        <vertAlign val="subscript"/>
        <sz val="11"/>
        <color indexed="9"/>
        <rFont val="Arial"/>
        <family val="2"/>
      </rPr>
      <t xml:space="preserve">2 </t>
    </r>
    <r>
      <rPr>
        <b/>
        <sz val="11"/>
        <color indexed="9"/>
        <rFont val="Arial"/>
        <family val="2"/>
      </rPr>
      <t>Allowance Distribution By State</t>
    </r>
  </si>
  <si>
    <r>
      <rPr>
        <vertAlign val="superscript"/>
        <sz val="10"/>
        <rFont val="Arial"/>
        <family val="2"/>
      </rPr>
      <t>3</t>
    </r>
    <r>
      <rPr>
        <sz val="10"/>
        <rFont val="Arial"/>
        <family val="2"/>
      </rPr>
      <t xml:space="preserve"> For New Hampshire, the Unsold Allowances Retired column includes 260,935 CO</t>
    </r>
    <r>
      <rPr>
        <vertAlign val="subscript"/>
        <sz val="10"/>
        <rFont val="Arial"/>
        <family val="2"/>
      </rPr>
      <t>2</t>
    </r>
    <r>
      <rPr>
        <sz val="10"/>
        <rFont val="Arial"/>
        <family val="2"/>
      </rPr>
      <t xml:space="preserve"> allowances that were converted into 2014 Cost Containment Reserve (CCR) allowances, 521,869 CO</t>
    </r>
    <r>
      <rPr>
        <vertAlign val="subscript"/>
        <sz val="10"/>
        <rFont val="Arial"/>
        <family val="2"/>
      </rPr>
      <t>2</t>
    </r>
    <r>
      <rPr>
        <sz val="10"/>
        <rFont val="Arial"/>
        <family val="2"/>
      </rPr>
      <t xml:space="preserve"> allowances that were converted into 2015 CCR allowances, and 521,869 CO</t>
    </r>
    <r>
      <rPr>
        <vertAlign val="subscript"/>
        <sz val="10"/>
        <rFont val="Arial"/>
        <family val="2"/>
      </rPr>
      <t>2</t>
    </r>
    <r>
      <rPr>
        <sz val="10"/>
        <rFont val="Arial"/>
        <family val="2"/>
      </rPr>
      <t xml:space="preserve"> allowances that were converted into 2016 CCR allowances.</t>
    </r>
  </si>
  <si>
    <r>
      <rPr>
        <vertAlign val="superscript"/>
        <sz val="10"/>
        <rFont val="Arial"/>
        <family val="2"/>
      </rPr>
      <t>3</t>
    </r>
    <r>
      <rPr>
        <sz val="10"/>
        <rFont val="Arial"/>
        <family val="2"/>
      </rPr>
      <t xml:space="preserve"> For New Hampshire, the Unsold Allowances Retired column includes 260,935 CO</t>
    </r>
    <r>
      <rPr>
        <vertAlign val="subscript"/>
        <sz val="10"/>
        <rFont val="Arial"/>
        <family val="2"/>
      </rPr>
      <t>2</t>
    </r>
    <r>
      <rPr>
        <sz val="10"/>
        <rFont val="Arial"/>
        <family val="2"/>
      </rPr>
      <t xml:space="preserve"> allowances that were converted into 2014 Cost Containment Reserve (CCR) allowances, 521,869 CO2 allowances that were converted into 2015 CCR allowances, and 521,869 CO2 allowances that were converted into 2016 CCR allowances.</t>
    </r>
  </si>
  <si>
    <r>
      <rPr>
        <b/>
        <sz val="10"/>
        <color indexed="8"/>
        <rFont val="Arial"/>
        <family val="2"/>
      </rPr>
      <t>CO</t>
    </r>
    <r>
      <rPr>
        <b/>
        <vertAlign val="subscript"/>
        <sz val="10"/>
        <color indexed="8"/>
        <rFont val="Arial"/>
        <family val="2"/>
      </rPr>
      <t>2</t>
    </r>
    <r>
      <rPr>
        <b/>
        <sz val="10"/>
        <color indexed="8"/>
        <rFont val="Arial"/>
        <family val="2"/>
      </rPr>
      <t xml:space="preserve"> Allowance Budget:</t>
    </r>
    <r>
      <rPr>
        <sz val="10"/>
        <color indexed="8"/>
        <rFont val="Arial"/>
        <family val="2"/>
      </rPr>
      <t xml:space="preserve"> </t>
    </r>
    <r>
      <rPr>
        <sz val="10"/>
        <rFont val="Arial"/>
        <family val="2"/>
      </rPr>
      <t>Total number of CO</t>
    </r>
    <r>
      <rPr>
        <vertAlign val="subscript"/>
        <sz val="10"/>
        <rFont val="Arial"/>
        <family val="2"/>
      </rPr>
      <t>2</t>
    </r>
    <r>
      <rPr>
        <sz val="10"/>
        <rFont val="Arial"/>
        <family val="2"/>
      </rPr>
      <t xml:space="preserve"> allowances issued by each participating state for 2012 as specified by each participating state's CO</t>
    </r>
    <r>
      <rPr>
        <vertAlign val="subscript"/>
        <sz val="10"/>
        <rFont val="Arial"/>
        <family val="2"/>
      </rPr>
      <t>2</t>
    </r>
    <r>
      <rPr>
        <sz val="10"/>
        <rFont val="Arial"/>
        <family val="2"/>
      </rPr>
      <t xml:space="preserve"> Budget Trading Program.</t>
    </r>
    <r>
      <rPr>
        <sz val="10"/>
        <color indexed="8"/>
        <rFont val="Arial"/>
        <family val="2"/>
      </rPr>
      <t xml:space="preserve">
</t>
    </r>
    <r>
      <rPr>
        <b/>
        <sz val="10"/>
        <color indexed="8"/>
        <rFont val="Arial"/>
        <family val="2"/>
      </rPr>
      <t>Offered at Auction:</t>
    </r>
    <r>
      <rPr>
        <sz val="10"/>
        <color indexed="8"/>
        <rFont val="Arial"/>
        <family val="2"/>
      </rPr>
      <t xml:space="preserve"> Total number of CO</t>
    </r>
    <r>
      <rPr>
        <vertAlign val="subscript"/>
        <sz val="10"/>
        <color indexed="8"/>
        <rFont val="Arial"/>
        <family val="2"/>
      </rPr>
      <t>2</t>
    </r>
    <r>
      <rPr>
        <sz val="10"/>
        <color indexed="8"/>
        <rFont val="Arial"/>
        <family val="2"/>
      </rPr>
      <t xml:space="preserve"> allowances offered at auction (includes Sold at Auction, Offered but Unsold at Auction, and Unsold Allowances Retired).
</t>
    </r>
    <r>
      <rPr>
        <b/>
        <sz val="10"/>
        <color indexed="8"/>
        <rFont val="Arial"/>
        <family val="2"/>
      </rPr>
      <t xml:space="preserve">Sold at Auction: </t>
    </r>
    <r>
      <rPr>
        <sz val="10"/>
        <color indexed="8"/>
        <rFont val="Arial"/>
        <family val="2"/>
      </rPr>
      <t>Total number of CO</t>
    </r>
    <r>
      <rPr>
        <vertAlign val="subscript"/>
        <sz val="10"/>
        <color indexed="8"/>
        <rFont val="Arial"/>
        <family val="2"/>
      </rPr>
      <t>2</t>
    </r>
    <r>
      <rPr>
        <sz val="10"/>
        <color indexed="8"/>
        <rFont val="Arial"/>
        <family val="2"/>
      </rPr>
      <t xml:space="preserve"> allowances sold at auction.
</t>
    </r>
    <r>
      <rPr>
        <b/>
        <sz val="10"/>
        <color indexed="8"/>
        <rFont val="Arial"/>
        <family val="2"/>
      </rPr>
      <t>Sold at Fixed Price:</t>
    </r>
    <r>
      <rPr>
        <sz val="10"/>
        <color indexed="8"/>
        <rFont val="Arial"/>
        <family val="2"/>
      </rPr>
      <t xml:space="preserve"> Total number of CO</t>
    </r>
    <r>
      <rPr>
        <vertAlign val="subscript"/>
        <sz val="10"/>
        <color indexed="8"/>
        <rFont val="Arial"/>
        <family val="2"/>
      </rPr>
      <t>2</t>
    </r>
    <r>
      <rPr>
        <sz val="10"/>
        <color indexed="8"/>
        <rFont val="Arial"/>
        <family val="2"/>
      </rPr>
      <t xml:space="preserve"> allowances sold directly to regulated sources at a fixed price.
</t>
    </r>
    <r>
      <rPr>
        <b/>
        <sz val="10"/>
        <color indexed="8"/>
        <rFont val="Arial"/>
        <family val="2"/>
      </rPr>
      <t xml:space="preserve">Unsold Allowances Retired: </t>
    </r>
    <r>
      <rPr>
        <sz val="10"/>
        <color indexed="8"/>
        <rFont val="Arial"/>
        <family val="2"/>
      </rPr>
      <t>Total number of CO</t>
    </r>
    <r>
      <rPr>
        <vertAlign val="subscript"/>
        <sz val="10"/>
        <color indexed="8"/>
        <rFont val="Arial"/>
        <family val="2"/>
      </rPr>
      <t>2</t>
    </r>
    <r>
      <rPr>
        <sz val="10"/>
        <color indexed="8"/>
        <rFont val="Arial"/>
        <family val="2"/>
      </rPr>
      <t xml:space="preserve"> allowances that were offered at an auction but were not sold and have been retired.
</t>
    </r>
    <r>
      <rPr>
        <b/>
        <sz val="10"/>
        <color indexed="8"/>
        <rFont val="Arial"/>
        <family val="2"/>
      </rPr>
      <t>Offered but Unsold at Auction:</t>
    </r>
    <r>
      <rPr>
        <sz val="10"/>
        <color indexed="8"/>
        <rFont val="Arial"/>
        <family val="2"/>
      </rPr>
      <t xml:space="preserve"> Total number of CO</t>
    </r>
    <r>
      <rPr>
        <vertAlign val="subscript"/>
        <sz val="10"/>
        <color indexed="8"/>
        <rFont val="Arial"/>
        <family val="2"/>
      </rPr>
      <t>2</t>
    </r>
    <r>
      <rPr>
        <sz val="10"/>
        <color indexed="8"/>
        <rFont val="Arial"/>
        <family val="2"/>
      </rPr>
      <t xml:space="preserve"> allowances that were offered at an auction but were not sold.
</t>
    </r>
    <r>
      <rPr>
        <b/>
        <sz val="10"/>
        <color indexed="8"/>
        <rFont val="Arial"/>
        <family val="2"/>
      </rPr>
      <t>Transferred from State Set-Aside Accounts:</t>
    </r>
    <r>
      <rPr>
        <sz val="10"/>
        <color indexed="8"/>
        <rFont val="Arial"/>
        <family val="2"/>
      </rPr>
      <t xml:space="preserve"> Total number of CO</t>
    </r>
    <r>
      <rPr>
        <vertAlign val="subscript"/>
        <sz val="10"/>
        <color indexed="8"/>
        <rFont val="Arial"/>
        <family val="2"/>
      </rPr>
      <t>2</t>
    </r>
    <r>
      <rPr>
        <sz val="10"/>
        <color indexed="8"/>
        <rFont val="Arial"/>
        <family val="2"/>
      </rPr>
      <t xml:space="preserve"> allowances that have been distributed directly from state accounts. </t>
    </r>
    <r>
      <rPr>
        <b/>
        <sz val="10"/>
        <color indexed="8"/>
        <rFont val="Arial"/>
        <family val="2"/>
      </rPr>
      <t xml:space="preserve">
Remaining Set-Aside Allowances:</t>
    </r>
    <r>
      <rPr>
        <sz val="10"/>
        <color indexed="8"/>
        <rFont val="Arial"/>
        <family val="2"/>
      </rPr>
      <t xml:space="preserve"> Total number of CO</t>
    </r>
    <r>
      <rPr>
        <vertAlign val="subscript"/>
        <sz val="10"/>
        <color indexed="8"/>
        <rFont val="Arial"/>
        <family val="2"/>
      </rPr>
      <t>2</t>
    </r>
    <r>
      <rPr>
        <sz val="10"/>
        <color indexed="8"/>
        <rFont val="Arial"/>
        <family val="2"/>
      </rPr>
      <t xml:space="preserve"> allowances delegated as state set-aside allowances that are remaining in state set-aside accounts.
</t>
    </r>
    <r>
      <rPr>
        <b/>
        <sz val="10"/>
        <color indexed="8"/>
        <rFont val="Arial"/>
        <family val="2"/>
      </rPr>
      <t>Set-Aside Allowances Retired:</t>
    </r>
    <r>
      <rPr>
        <sz val="10"/>
        <color indexed="8"/>
        <rFont val="Arial"/>
        <family val="2"/>
      </rPr>
      <t xml:space="preserve"> Total number of CO</t>
    </r>
    <r>
      <rPr>
        <vertAlign val="subscript"/>
        <sz val="10"/>
        <color indexed="8"/>
        <rFont val="Arial"/>
        <family val="2"/>
      </rPr>
      <t>2</t>
    </r>
    <r>
      <rPr>
        <sz val="10"/>
        <color indexed="8"/>
        <rFont val="Arial"/>
        <family val="2"/>
      </rPr>
      <t xml:space="preserve"> allowances that have been retired from state set-aside accounts.</t>
    </r>
  </si>
  <si>
    <r>
      <rPr>
        <b/>
        <sz val="10"/>
        <color indexed="8"/>
        <rFont val="Arial"/>
        <family val="2"/>
      </rPr>
      <t>CO</t>
    </r>
    <r>
      <rPr>
        <b/>
        <vertAlign val="subscript"/>
        <sz val="10"/>
        <color indexed="8"/>
        <rFont val="Arial"/>
        <family val="2"/>
      </rPr>
      <t>2</t>
    </r>
    <r>
      <rPr>
        <b/>
        <sz val="10"/>
        <color indexed="8"/>
        <rFont val="Arial"/>
        <family val="2"/>
      </rPr>
      <t xml:space="preserve"> Allowance Budget:</t>
    </r>
    <r>
      <rPr>
        <sz val="10"/>
        <color indexed="8"/>
        <rFont val="Arial"/>
        <family val="2"/>
      </rPr>
      <t xml:space="preserve"> </t>
    </r>
    <r>
      <rPr>
        <sz val="10"/>
        <rFont val="Arial"/>
        <family val="2"/>
      </rPr>
      <t>Total number of CO</t>
    </r>
    <r>
      <rPr>
        <vertAlign val="subscript"/>
        <sz val="10"/>
        <rFont val="Arial"/>
        <family val="2"/>
      </rPr>
      <t>2</t>
    </r>
    <r>
      <rPr>
        <sz val="10"/>
        <rFont val="Arial"/>
        <family val="2"/>
      </rPr>
      <t xml:space="preserve"> allowances issued by each participating state for 2012 as specified by each participating state's CO</t>
    </r>
    <r>
      <rPr>
        <vertAlign val="subscript"/>
        <sz val="10"/>
        <rFont val="Arial"/>
        <family val="2"/>
      </rPr>
      <t>2</t>
    </r>
    <r>
      <rPr>
        <sz val="10"/>
        <rFont val="Arial"/>
        <family val="2"/>
      </rPr>
      <t xml:space="preserve"> Budget Trading Program.</t>
    </r>
    <r>
      <rPr>
        <sz val="10"/>
        <color indexed="8"/>
        <rFont val="Arial"/>
        <family val="2"/>
      </rPr>
      <t xml:space="preserve">
</t>
    </r>
    <r>
      <rPr>
        <b/>
        <sz val="10"/>
        <color indexed="8"/>
        <rFont val="Arial"/>
        <family val="2"/>
      </rPr>
      <t>Offered at Auction:</t>
    </r>
    <r>
      <rPr>
        <sz val="10"/>
        <color indexed="8"/>
        <rFont val="Arial"/>
        <family val="2"/>
      </rPr>
      <t xml:space="preserve"> Portion of CO</t>
    </r>
    <r>
      <rPr>
        <vertAlign val="subscript"/>
        <sz val="10"/>
        <color indexed="8"/>
        <rFont val="Arial"/>
        <family val="2"/>
      </rPr>
      <t>2</t>
    </r>
    <r>
      <rPr>
        <sz val="10"/>
        <color indexed="8"/>
        <rFont val="Arial"/>
        <family val="2"/>
      </rPr>
      <t xml:space="preserve"> allowances offered at auction (includes Sold at Auction, Offered but Unsold at Auction, and Unsold Allowances Retired).
</t>
    </r>
    <r>
      <rPr>
        <b/>
        <sz val="10"/>
        <color indexed="8"/>
        <rFont val="Arial"/>
        <family val="2"/>
      </rPr>
      <t xml:space="preserve">Sold at Auction: </t>
    </r>
    <r>
      <rPr>
        <sz val="10"/>
        <color indexed="8"/>
        <rFont val="Arial"/>
        <family val="2"/>
      </rPr>
      <t>Portion of CO</t>
    </r>
    <r>
      <rPr>
        <vertAlign val="subscript"/>
        <sz val="10"/>
        <color indexed="8"/>
        <rFont val="Arial"/>
        <family val="2"/>
      </rPr>
      <t>2</t>
    </r>
    <r>
      <rPr>
        <sz val="10"/>
        <color indexed="8"/>
        <rFont val="Arial"/>
        <family val="2"/>
      </rPr>
      <t xml:space="preserve"> allowances sold at auction.
</t>
    </r>
    <r>
      <rPr>
        <b/>
        <sz val="10"/>
        <color indexed="8"/>
        <rFont val="Arial"/>
        <family val="2"/>
      </rPr>
      <t>Sold at Fixed Price:</t>
    </r>
    <r>
      <rPr>
        <sz val="10"/>
        <color indexed="8"/>
        <rFont val="Arial"/>
        <family val="2"/>
      </rPr>
      <t xml:space="preserve"> Portion of CO</t>
    </r>
    <r>
      <rPr>
        <vertAlign val="subscript"/>
        <sz val="10"/>
        <color indexed="8"/>
        <rFont val="Arial"/>
        <family val="2"/>
      </rPr>
      <t>2</t>
    </r>
    <r>
      <rPr>
        <sz val="10"/>
        <color indexed="8"/>
        <rFont val="Arial"/>
        <family val="2"/>
      </rPr>
      <t xml:space="preserve"> allowances sold directly to regulated sources at a fixed price.
</t>
    </r>
    <r>
      <rPr>
        <b/>
        <sz val="10"/>
        <color indexed="8"/>
        <rFont val="Arial"/>
        <family val="2"/>
      </rPr>
      <t xml:space="preserve">Unsold Allowances Retired: </t>
    </r>
    <r>
      <rPr>
        <sz val="10"/>
        <color indexed="8"/>
        <rFont val="Arial"/>
        <family val="2"/>
      </rPr>
      <t>Portion of CO</t>
    </r>
    <r>
      <rPr>
        <vertAlign val="subscript"/>
        <sz val="10"/>
        <color indexed="8"/>
        <rFont val="Arial"/>
        <family val="2"/>
      </rPr>
      <t>2</t>
    </r>
    <r>
      <rPr>
        <sz val="10"/>
        <color indexed="8"/>
        <rFont val="Arial"/>
        <family val="2"/>
      </rPr>
      <t xml:space="preserve"> allowances that were offered at an auction but were not sold and have been retired.
</t>
    </r>
    <r>
      <rPr>
        <b/>
        <sz val="10"/>
        <color indexed="8"/>
        <rFont val="Arial"/>
        <family val="2"/>
      </rPr>
      <t>Offered but Unsold at Auction:</t>
    </r>
    <r>
      <rPr>
        <sz val="10"/>
        <color indexed="8"/>
        <rFont val="Arial"/>
        <family val="2"/>
      </rPr>
      <t xml:space="preserve"> Portion of CO</t>
    </r>
    <r>
      <rPr>
        <vertAlign val="subscript"/>
        <sz val="10"/>
        <color indexed="8"/>
        <rFont val="Arial"/>
        <family val="2"/>
      </rPr>
      <t>2</t>
    </r>
    <r>
      <rPr>
        <sz val="10"/>
        <color indexed="8"/>
        <rFont val="Arial"/>
        <family val="2"/>
      </rPr>
      <t xml:space="preserve"> allowances that were offered at an auction but were not sold.
</t>
    </r>
    <r>
      <rPr>
        <b/>
        <sz val="10"/>
        <color indexed="8"/>
        <rFont val="Arial"/>
        <family val="2"/>
      </rPr>
      <t>Transferred from State Set-Aside Accounts:</t>
    </r>
    <r>
      <rPr>
        <sz val="10"/>
        <color indexed="8"/>
        <rFont val="Arial"/>
        <family val="2"/>
      </rPr>
      <t xml:space="preserve"> Portion of CO</t>
    </r>
    <r>
      <rPr>
        <vertAlign val="subscript"/>
        <sz val="10"/>
        <color indexed="8"/>
        <rFont val="Arial"/>
        <family val="2"/>
      </rPr>
      <t>2</t>
    </r>
    <r>
      <rPr>
        <sz val="10"/>
        <color indexed="8"/>
        <rFont val="Arial"/>
        <family val="2"/>
      </rPr>
      <t xml:space="preserve"> allowances that have been distributed directly from state accounts. </t>
    </r>
    <r>
      <rPr>
        <b/>
        <sz val="10"/>
        <color indexed="8"/>
        <rFont val="Arial"/>
        <family val="2"/>
      </rPr>
      <t xml:space="preserve">
Remaining Set-Aside Allowances:</t>
    </r>
    <r>
      <rPr>
        <sz val="10"/>
        <color indexed="8"/>
        <rFont val="Arial"/>
        <family val="2"/>
      </rPr>
      <t xml:space="preserve"> Portion of CO</t>
    </r>
    <r>
      <rPr>
        <vertAlign val="subscript"/>
        <sz val="10"/>
        <color indexed="8"/>
        <rFont val="Arial"/>
        <family val="2"/>
      </rPr>
      <t>2</t>
    </r>
    <r>
      <rPr>
        <sz val="10"/>
        <color indexed="8"/>
        <rFont val="Arial"/>
        <family val="2"/>
      </rPr>
      <t xml:space="preserve"> allowances delegated as state set-aside allowances that are remaining in state set-aside accounts.
</t>
    </r>
    <r>
      <rPr>
        <b/>
        <sz val="10"/>
        <color indexed="8"/>
        <rFont val="Arial"/>
        <family val="2"/>
      </rPr>
      <t>Set-Aside Allowances Retired:</t>
    </r>
    <r>
      <rPr>
        <sz val="10"/>
        <color indexed="8"/>
        <rFont val="Arial"/>
        <family val="2"/>
      </rPr>
      <t xml:space="preserve"> Portion of CO</t>
    </r>
    <r>
      <rPr>
        <vertAlign val="subscript"/>
        <sz val="10"/>
        <color indexed="8"/>
        <rFont val="Arial"/>
        <family val="2"/>
      </rPr>
      <t>2</t>
    </r>
    <r>
      <rPr>
        <sz val="10"/>
        <color indexed="8"/>
        <rFont val="Arial"/>
        <family val="2"/>
      </rPr>
      <t xml:space="preserve"> allowances that have been retired from state set-aside accounts.</t>
    </r>
  </si>
  <si>
    <r>
      <t>2012 CO</t>
    </r>
    <r>
      <rPr>
        <b/>
        <vertAlign val="subscript"/>
        <sz val="12"/>
        <color indexed="8"/>
        <rFont val="Arial"/>
        <family val="2"/>
      </rPr>
      <t>2</t>
    </r>
    <r>
      <rPr>
        <b/>
        <sz val="12"/>
        <color indexed="8"/>
        <rFont val="Arial"/>
        <family val="2"/>
      </rPr>
      <t xml:space="preserve"> Allowance Distribution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</si>
</sst>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7" x14ac:knownFonts="1">
    <font>
      <sz val="11"/>
      <color theme="1"/>
      <name val="Calibri"/>
      <family val="2"/>
      <scheme val="minor"/>
    </font>
    <font>
      <b/>
      <sz val="12"/>
      <color indexed="8"/>
      <name val="Arial"/>
      <family val="2"/>
    </font>
    <font>
      <b/>
      <sz val="10"/>
      <color indexed="8"/>
      <name val="Arial"/>
      <family val="2"/>
    </font>
    <font>
      <b/>
      <vertAlign val="subscript"/>
      <sz val="12"/>
      <color indexed="8"/>
      <name val="Arial"/>
      <family val="2"/>
    </font>
    <font>
      <b/>
      <sz val="11"/>
      <color indexed="9"/>
      <name val="Arial"/>
      <family val="2"/>
    </font>
    <font>
      <b/>
      <vertAlign val="subscript"/>
      <sz val="11"/>
      <color indexed="9"/>
      <name val="Arial"/>
      <family val="2"/>
    </font>
    <font>
      <sz val="10"/>
      <color indexed="8"/>
      <name val="Arial"/>
      <family val="2"/>
    </font>
    <font>
      <b/>
      <vertAlign val="subscript"/>
      <sz val="10"/>
      <color indexed="8"/>
      <name val="Arial"/>
      <family val="2"/>
    </font>
    <font>
      <vertAlign val="subscript"/>
      <sz val="10"/>
      <color indexed="8"/>
      <name val="Arial"/>
      <family val="2"/>
    </font>
    <font>
      <sz val="10"/>
      <name val="Arial"/>
      <family val="2"/>
    </font>
    <font>
      <vertAlign val="subscript"/>
      <sz val="10"/>
      <name val="Arial"/>
      <family val="2"/>
    </font>
    <font>
      <vertAlign val="superscript"/>
      <sz val="10"/>
      <color indexed="8"/>
      <name val="Arial"/>
      <family val="2"/>
    </font>
    <font>
      <b/>
      <vertAlign val="subscript"/>
      <sz val="11"/>
      <color indexed="9"/>
      <name val="Calibri"/>
      <family val="2"/>
    </font>
    <font>
      <b/>
      <sz val="11"/>
      <color indexed="9"/>
      <name val="Calibri"/>
      <family val="2"/>
    </font>
    <font>
      <b/>
      <vertAlign val="superscript"/>
      <sz val="11"/>
      <color indexed="9"/>
      <name val="Calibri"/>
      <family val="2"/>
    </font>
    <font>
      <b/>
      <vertAlign val="superscript"/>
      <sz val="11"/>
      <color indexed="8"/>
      <name val="Calibri"/>
      <family val="2"/>
    </font>
    <font>
      <vertAlign val="superscript"/>
      <sz val="10"/>
      <name val="Arial"/>
      <family val="2"/>
    </font>
    <font>
      <sz val="11"/>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color theme="1"/>
      <name val="Arial"/>
      <family val="2"/>
    </font>
    <font>
      <b/>
      <sz val="11"/>
      <color theme="1"/>
      <name val="Arial"/>
      <family val="2"/>
    </font>
    <font>
      <sz val="11"/>
      <name val="Calibri"/>
      <family val="2"/>
      <scheme val="minor"/>
    </font>
    <font>
      <b/>
      <sz val="11"/>
      <color theme="0"/>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style="thin">
        <color indexed="64"/>
      </right>
      <top style="thin">
        <color indexed="64"/>
      </top>
      <bottom style="thin">
        <color indexed="64"/>
      </bottom>
      <diagonal/>
    </border>
    <border>
      <left style="medium">
        <color theme="4" tint="-0.499984740745262"/>
      </left>
      <right style="thin">
        <color indexed="64"/>
      </right>
      <top style="thin">
        <color indexed="64"/>
      </top>
      <bottom style="medium">
        <color theme="4" tint="-0.499984740745262"/>
      </bottom>
      <diagonal/>
    </border>
    <border>
      <left style="thin">
        <color indexed="64"/>
      </left>
      <right style="thin">
        <color indexed="64"/>
      </right>
      <top style="thin">
        <color indexed="64"/>
      </top>
      <bottom style="medium">
        <color theme="4" tint="-0.499984740745262"/>
      </bottom>
      <diagonal/>
    </border>
    <border>
      <left style="thin">
        <color indexed="64"/>
      </left>
      <right style="medium">
        <color theme="4" tint="-0.499984740745262"/>
      </right>
      <top style="thin">
        <color indexed="64"/>
      </top>
      <bottom style="medium">
        <color theme="4" tint="-0.499984740745262"/>
      </bottom>
      <diagonal/>
    </border>
    <border>
      <left style="thin">
        <color indexed="64"/>
      </left>
      <right style="medium">
        <color theme="4" tint="-0.499984740745262"/>
      </right>
      <top style="thin">
        <color indexed="64"/>
      </top>
      <bottom style="thin">
        <color indexed="64"/>
      </bottom>
      <diagonal/>
    </border>
    <border>
      <left/>
      <right/>
      <top/>
      <bottom style="medium">
        <color theme="4" tint="-0.499984740745262"/>
      </bottom>
      <diagonal/>
    </border>
    <border>
      <left style="medium">
        <color theme="4" tint="-0.499984740745262"/>
      </left>
      <right/>
      <top style="medium">
        <color theme="4" tint="-0.499984740745262"/>
      </top>
      <bottom style="thin">
        <color indexed="64"/>
      </bottom>
      <diagonal/>
    </border>
    <border>
      <left/>
      <right/>
      <top style="medium">
        <color theme="4" tint="-0.499984740745262"/>
      </top>
      <bottom style="thin">
        <color indexed="64"/>
      </bottom>
      <diagonal/>
    </border>
    <border>
      <left/>
      <right style="medium">
        <color theme="4" tint="-0.499984740745262"/>
      </right>
      <top style="medium">
        <color theme="4" tint="-0.499984740745262"/>
      </top>
      <bottom style="thin">
        <color indexed="64"/>
      </bottom>
      <diagonal/>
    </border>
    <border>
      <left style="medium">
        <color theme="4" tint="-0.499984740745262"/>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8" fillId="0" borderId="0" applyFont="0" applyFill="0" applyBorder="0" applyAlignment="0" applyProtection="0"/>
    <xf numFmtId="0" fontId="18" fillId="0" borderId="0"/>
    <xf numFmtId="9" fontId="18" fillId="0" borderId="0" applyFont="0" applyFill="0" applyBorder="0" applyAlignment="0" applyProtection="0"/>
  </cellStyleXfs>
  <cellXfs count="76">
    <xf numFmtId="0" fontId="0" fillId="0" borderId="0" xfId="0"/>
    <xf numFmtId="0" fontId="0" fillId="2" borderId="0" xfId="0" applyFill="1" applyAlignment="1">
      <alignment wrapText="1"/>
    </xf>
    <xf numFmtId="0" fontId="22" fillId="2" borderId="0" xfId="0" applyFont="1" applyFill="1" applyAlignment="1"/>
    <xf numFmtId="3" fontId="22" fillId="2" borderId="0" xfId="0" applyNumberFormat="1" applyFont="1" applyFill="1" applyAlignment="1"/>
    <xf numFmtId="0" fontId="23" fillId="2" borderId="0" xfId="0" applyFont="1" applyFill="1" applyAlignment="1">
      <alignment wrapText="1"/>
    </xf>
    <xf numFmtId="14" fontId="22" fillId="2" borderId="0" xfId="0" applyNumberFormat="1" applyFont="1" applyFill="1" applyAlignment="1">
      <alignment horizontal="left" wrapText="1"/>
    </xf>
    <xf numFmtId="0" fontId="22" fillId="2" borderId="0" xfId="0" applyFont="1" applyFill="1" applyAlignment="1">
      <alignment wrapText="1"/>
    </xf>
    <xf numFmtId="0" fontId="0" fillId="2" borderId="0" xfId="0" applyFill="1" applyAlignment="1"/>
    <xf numFmtId="0" fontId="20" fillId="2" borderId="0" xfId="0" applyFont="1" applyFill="1" applyAlignment="1">
      <alignment wrapText="1"/>
    </xf>
    <xf numFmtId="0" fontId="20" fillId="2" borderId="0" xfId="0" applyFont="1" applyFill="1" applyBorder="1"/>
    <xf numFmtId="164" fontId="20" fillId="2" borderId="0" xfId="0" applyNumberFormat="1" applyFont="1" applyFill="1" applyBorder="1" applyAlignment="1">
      <alignment wrapText="1"/>
    </xf>
    <xf numFmtId="0" fontId="20" fillId="2" borderId="0" xfId="0" applyFont="1" applyFill="1" applyBorder="1" applyAlignment="1">
      <alignment wrapText="1"/>
    </xf>
    <xf numFmtId="0" fontId="20" fillId="2" borderId="4" xfId="0" applyFont="1" applyFill="1" applyBorder="1"/>
    <xf numFmtId="0" fontId="20" fillId="2" borderId="5" xfId="0" applyFont="1" applyFill="1" applyBorder="1"/>
    <xf numFmtId="165" fontId="20" fillId="2" borderId="0" xfId="3" applyNumberFormat="1" applyFont="1" applyFill="1" applyBorder="1" applyAlignment="1">
      <alignment wrapText="1"/>
    </xf>
    <xf numFmtId="10" fontId="20" fillId="2" borderId="0" xfId="3" applyNumberFormat="1" applyFont="1" applyFill="1" applyBorder="1" applyAlignment="1">
      <alignment wrapText="1"/>
    </xf>
    <xf numFmtId="10" fontId="20" fillId="2" borderId="6" xfId="3" applyNumberFormat="1" applyFont="1" applyFill="1" applyBorder="1" applyAlignment="1">
      <alignment wrapText="1"/>
    </xf>
    <xf numFmtId="10" fontId="20" fillId="2" borderId="7" xfId="3" applyNumberFormat="1" applyFont="1" applyFill="1" applyBorder="1" applyAlignment="1">
      <alignment wrapText="1"/>
    </xf>
    <xf numFmtId="164" fontId="20" fillId="2" borderId="6" xfId="1" applyNumberFormat="1" applyFont="1" applyFill="1" applyBorder="1" applyAlignment="1">
      <alignment wrapText="1"/>
    </xf>
    <xf numFmtId="0" fontId="1" fillId="2" borderId="0" xfId="0" applyFont="1" applyFill="1" applyAlignment="1"/>
    <xf numFmtId="164" fontId="0" fillId="2" borderId="0" xfId="0" applyNumberFormat="1" applyFill="1" applyAlignment="1">
      <alignment wrapText="1"/>
    </xf>
    <xf numFmtId="0" fontId="20" fillId="2" borderId="0" xfId="0" applyFont="1" applyFill="1" applyAlignment="1">
      <alignment vertical="center" wrapText="1"/>
    </xf>
    <xf numFmtId="0" fontId="20" fillId="2" borderId="4" xfId="0" applyNumberFormat="1" applyFont="1" applyFill="1" applyBorder="1" applyAlignment="1"/>
    <xf numFmtId="164" fontId="18" fillId="2" borderId="1" xfId="1" applyNumberFormat="1" applyFont="1" applyFill="1" applyBorder="1" applyAlignment="1">
      <alignment wrapText="1"/>
    </xf>
    <xf numFmtId="10" fontId="18" fillId="2" borderId="1" xfId="3" applyNumberFormat="1" applyFont="1" applyFill="1" applyBorder="1" applyAlignment="1">
      <alignment wrapText="1"/>
    </xf>
    <xf numFmtId="10" fontId="18" fillId="2" borderId="8" xfId="3" applyNumberFormat="1" applyFont="1" applyFill="1" applyBorder="1" applyAlignment="1">
      <alignment wrapText="1"/>
    </xf>
    <xf numFmtId="10" fontId="18" fillId="2" borderId="1" xfId="1" applyNumberFormat="1" applyFont="1" applyFill="1" applyBorder="1" applyAlignment="1">
      <alignment horizontal="right" wrapText="1"/>
    </xf>
    <xf numFmtId="0" fontId="6" fillId="2" borderId="0" xfId="0" applyFont="1" applyFill="1" applyBorder="1" applyAlignment="1">
      <alignment vertical="center" wrapText="1"/>
    </xf>
    <xf numFmtId="10" fontId="20" fillId="2" borderId="0" xfId="3" applyNumberFormat="1" applyFont="1" applyFill="1" applyAlignment="1">
      <alignment wrapText="1"/>
    </xf>
    <xf numFmtId="0" fontId="20" fillId="0" borderId="4" xfId="0" applyFont="1" applyFill="1" applyBorder="1"/>
    <xf numFmtId="10" fontId="18" fillId="2" borderId="0" xfId="3" applyNumberFormat="1" applyFont="1" applyFill="1" applyAlignment="1">
      <alignment wrapText="1"/>
    </xf>
    <xf numFmtId="10" fontId="20" fillId="2" borderId="0" xfId="0" applyNumberFormat="1" applyFont="1" applyFill="1" applyAlignment="1">
      <alignment wrapText="1"/>
    </xf>
    <xf numFmtId="0" fontId="6" fillId="2" borderId="9" xfId="0" applyFont="1" applyFill="1" applyBorder="1" applyAlignment="1">
      <alignment vertical="center" wrapText="1"/>
    </xf>
    <xf numFmtId="10" fontId="18" fillId="2" borderId="1" xfId="3" applyNumberFormat="1" applyFont="1" applyFill="1" applyBorder="1" applyAlignment="1">
      <alignment horizontal="right" wrapText="1"/>
    </xf>
    <xf numFmtId="43" fontId="18" fillId="2" borderId="0" xfId="1" applyFont="1" applyFill="1" applyAlignment="1">
      <alignment wrapText="1"/>
    </xf>
    <xf numFmtId="43" fontId="18" fillId="2" borderId="0" xfId="1" applyFont="1" applyFill="1" applyAlignment="1">
      <alignment wrapText="1"/>
    </xf>
    <xf numFmtId="14" fontId="17" fillId="2" borderId="0" xfId="0" applyNumberFormat="1" applyFont="1" applyFill="1" applyAlignment="1">
      <alignment horizontal="left"/>
    </xf>
    <xf numFmtId="3" fontId="18" fillId="2" borderId="1" xfId="1" applyNumberFormat="1" applyFont="1" applyFill="1" applyBorder="1" applyAlignment="1">
      <alignment wrapText="1"/>
    </xf>
    <xf numFmtId="3" fontId="18" fillId="2" borderId="1" xfId="1" applyNumberFormat="1" applyFont="1" applyFill="1" applyBorder="1" applyAlignment="1">
      <alignment horizontal="right" wrapText="1"/>
    </xf>
    <xf numFmtId="3" fontId="0" fillId="2" borderId="0" xfId="0" applyNumberFormat="1" applyFill="1" applyBorder="1" applyAlignment="1">
      <alignment wrapText="1"/>
    </xf>
    <xf numFmtId="3" fontId="24" fillId="2" borderId="1" xfId="1" applyNumberFormat="1" applyFont="1" applyFill="1" applyBorder="1" applyAlignment="1">
      <alignment wrapText="1"/>
    </xf>
    <xf numFmtId="3" fontId="18" fillId="0" borderId="1" xfId="1" applyNumberFormat="1" applyFont="1" applyFill="1" applyBorder="1" applyAlignment="1">
      <alignment wrapText="1"/>
    </xf>
    <xf numFmtId="3" fontId="18" fillId="0" borderId="1" xfId="1" applyNumberFormat="1" applyFont="1" applyFill="1" applyBorder="1" applyAlignment="1">
      <alignment horizontal="right" wrapText="1"/>
    </xf>
    <xf numFmtId="0" fontId="20" fillId="2" borderId="22" xfId="0" applyNumberFormat="1" applyFont="1" applyFill="1" applyBorder="1" applyAlignment="1"/>
    <xf numFmtId="3" fontId="18" fillId="2" borderId="23" xfId="1" applyNumberFormat="1" applyFont="1" applyFill="1" applyBorder="1" applyAlignment="1">
      <alignment wrapText="1"/>
    </xf>
    <xf numFmtId="0" fontId="20" fillId="2" borderId="22" xfId="0" applyFont="1" applyFill="1" applyBorder="1"/>
    <xf numFmtId="0" fontId="20" fillId="0" borderId="22" xfId="0" applyFont="1" applyFill="1" applyBorder="1"/>
    <xf numFmtId="0" fontId="20" fillId="2" borderId="24" xfId="0" applyFont="1" applyFill="1" applyBorder="1"/>
    <xf numFmtId="164" fontId="20" fillId="2" borderId="25" xfId="1" applyNumberFormat="1" applyFont="1" applyFill="1" applyBorder="1" applyAlignment="1">
      <alignment wrapText="1"/>
    </xf>
    <xf numFmtId="37" fontId="20" fillId="2" borderId="25" xfId="1" applyNumberFormat="1" applyFont="1" applyFill="1" applyBorder="1" applyAlignment="1">
      <alignment wrapText="1"/>
    </xf>
    <xf numFmtId="164" fontId="20" fillId="2" borderId="26" xfId="1" applyNumberFormat="1" applyFont="1" applyFill="1" applyBorder="1" applyAlignment="1">
      <alignment wrapText="1"/>
    </xf>
    <xf numFmtId="0" fontId="6" fillId="2"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14" xfId="0" applyFont="1" applyFill="1" applyBorder="1" applyAlignment="1">
      <alignment horizontal="left" vertical="center" wrapText="1"/>
    </xf>
    <xf numFmtId="0" fontId="25" fillId="3" borderId="15"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1" fillId="2" borderId="0" xfId="0" applyFont="1" applyFill="1" applyBorder="1" applyAlignment="1">
      <alignment horizontal="left" wrapText="1"/>
    </xf>
    <xf numFmtId="0" fontId="9" fillId="2" borderId="0" xfId="0" applyFont="1" applyFill="1" applyBorder="1" applyAlignment="1">
      <alignment horizontal="left" vertical="center" wrapText="1"/>
    </xf>
    <xf numFmtId="0" fontId="19" fillId="4" borderId="23" xfId="0" applyFont="1" applyFill="1" applyBorder="1" applyAlignment="1">
      <alignment horizontal="center" vertical="center" wrapText="1"/>
    </xf>
    <xf numFmtId="0" fontId="22" fillId="2" borderId="0" xfId="0" applyFont="1" applyFill="1" applyAlignment="1">
      <alignment horizontal="left" vertical="center" wrapText="1"/>
    </xf>
    <xf numFmtId="0" fontId="25" fillId="3" borderId="19"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1" fillId="2" borderId="18" xfId="0" applyFont="1" applyFill="1" applyBorder="1" applyAlignment="1">
      <alignment horizontal="left" wrapText="1"/>
    </xf>
    <xf numFmtId="0" fontId="19" fillId="4" borderId="8"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19" fillId="4" borderId="4" xfId="0" applyFont="1" applyFill="1" applyBorder="1" applyAlignment="1">
      <alignment horizontal="center" vertical="center" wrapText="1"/>
    </xf>
  </cellXfs>
  <cellStyles count="4">
    <cellStyle name="Comma" xfId="1" builtinId="3"/>
    <cellStyle name="Normal" xfId="0" builtinId="0"/>
    <cellStyle name="Normal 3"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914401</xdr:colOff>
      <xdr:row>0</xdr:row>
      <xdr:rowOff>1195697</xdr:rowOff>
    </xdr:to>
    <xdr:pic>
      <xdr:nvPicPr>
        <xdr:cNvPr id="2" name="Picture 1">
          <a:extLst>
            <a:ext uri="{FF2B5EF4-FFF2-40B4-BE49-F238E27FC236}">
              <a16:creationId xmlns:a16="http://schemas.microsoft.com/office/drawing/2014/main" id="{B5C2398F-8C85-485F-A142-10B61F8BA141}"/>
            </a:ext>
          </a:extLst>
        </xdr:cNvPr>
        <xdr:cNvPicPr>
          <a:picLocks noChangeAspect="1"/>
        </xdr:cNvPicPr>
      </xdr:nvPicPr>
      <xdr:blipFill>
        <a:blip xmlns:r="http://schemas.openxmlformats.org/officeDocument/2006/relationships" r:embed="rId1"/>
        <a:stretch>
          <a:fillRect/>
        </a:stretch>
      </xdr:blipFill>
      <xdr:spPr>
        <a:xfrm>
          <a:off x="1" y="0"/>
          <a:ext cx="8175812" cy="11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672915</xdr:colOff>
      <xdr:row>0</xdr:row>
      <xdr:rowOff>1156447</xdr:rowOff>
    </xdr:to>
    <xdr:pic>
      <xdr:nvPicPr>
        <xdr:cNvPr id="2" name="Picture 1">
          <a:extLst>
            <a:ext uri="{FF2B5EF4-FFF2-40B4-BE49-F238E27FC236}">
              <a16:creationId xmlns:a16="http://schemas.microsoft.com/office/drawing/2014/main" id="{3D590662-DC98-478C-A071-BABB9EDDCEF9}"/>
            </a:ext>
          </a:extLst>
        </xdr:cNvPr>
        <xdr:cNvPicPr>
          <a:picLocks noChangeAspect="1"/>
        </xdr:cNvPicPr>
      </xdr:nvPicPr>
      <xdr:blipFill>
        <a:blip xmlns:r="http://schemas.openxmlformats.org/officeDocument/2006/relationships" r:embed="rId1"/>
        <a:stretch>
          <a:fillRect/>
        </a:stretch>
      </xdr:blipFill>
      <xdr:spPr>
        <a:xfrm>
          <a:off x="1" y="0"/>
          <a:ext cx="7907432" cy="11564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zoomScale="85" zoomScaleNormal="85" zoomScaleSheetLayoutView="85" workbookViewId="0">
      <selection activeCell="B2" sqref="B2"/>
    </sheetView>
  </sheetViews>
  <sheetFormatPr defaultColWidth="9.109375" defaultRowHeight="14.4" x14ac:dyDescent="0.3"/>
  <cols>
    <col min="1" max="1" width="15.6640625" style="1" customWidth="1"/>
    <col min="2" max="10" width="15" style="1" customWidth="1"/>
    <col min="11" max="11" width="11.33203125" style="1" customWidth="1"/>
    <col min="12" max="12" width="13.33203125" style="1" customWidth="1"/>
    <col min="13" max="16384" width="9.109375" style="1"/>
  </cols>
  <sheetData>
    <row r="1" spans="1:14" s="7" customFormat="1" ht="111" customHeight="1" x14ac:dyDescent="0.4">
      <c r="A1" s="19" t="s">
        <v>36</v>
      </c>
      <c r="B1" s="2"/>
      <c r="C1" s="2"/>
      <c r="D1" s="2"/>
      <c r="E1" s="2"/>
      <c r="F1" s="2"/>
      <c r="G1" s="2"/>
      <c r="H1" s="2"/>
      <c r="I1" s="2"/>
      <c r="J1" s="2"/>
    </row>
    <row r="2" spans="1:14" x14ac:dyDescent="0.3">
      <c r="A2" s="4" t="s">
        <v>0</v>
      </c>
      <c r="B2" s="36">
        <v>44358</v>
      </c>
      <c r="C2" s="5"/>
      <c r="D2" s="6"/>
      <c r="E2" s="6"/>
      <c r="F2" s="6"/>
      <c r="G2" s="6"/>
      <c r="H2" s="6"/>
      <c r="I2" s="6"/>
      <c r="J2" s="6"/>
    </row>
    <row r="3" spans="1:14" ht="18.75" customHeight="1" x14ac:dyDescent="0.3">
      <c r="A3" s="66" t="s">
        <v>9</v>
      </c>
      <c r="B3" s="66"/>
      <c r="C3" s="66"/>
      <c r="D3" s="66"/>
      <c r="E3" s="66"/>
      <c r="F3" s="66"/>
      <c r="G3" s="66"/>
      <c r="H3" s="66"/>
      <c r="I3" s="66"/>
      <c r="J3" s="66"/>
    </row>
    <row r="4" spans="1:14" ht="6.75" customHeight="1" thickBot="1" x14ac:dyDescent="0.35">
      <c r="A4" s="6"/>
      <c r="B4" s="6"/>
      <c r="C4" s="6"/>
      <c r="D4" s="6"/>
      <c r="E4" s="6"/>
      <c r="F4" s="6"/>
      <c r="G4" s="6"/>
      <c r="H4" s="6"/>
      <c r="I4" s="6"/>
      <c r="J4" s="6"/>
    </row>
    <row r="5" spans="1:14" ht="21.75" customHeight="1" x14ac:dyDescent="0.3">
      <c r="A5" s="67" t="s">
        <v>31</v>
      </c>
      <c r="B5" s="68"/>
      <c r="C5" s="68"/>
      <c r="D5" s="68"/>
      <c r="E5" s="68"/>
      <c r="F5" s="68"/>
      <c r="G5" s="68"/>
      <c r="H5" s="68"/>
      <c r="I5" s="68"/>
      <c r="J5" s="69"/>
    </row>
    <row r="6" spans="1:14" ht="25.5" customHeight="1" x14ac:dyDescent="0.3">
      <c r="A6" s="60" t="s">
        <v>1</v>
      </c>
      <c r="B6" s="53" t="s">
        <v>12</v>
      </c>
      <c r="C6" s="61" t="s">
        <v>2</v>
      </c>
      <c r="D6" s="61" t="s">
        <v>26</v>
      </c>
      <c r="E6" s="53" t="s">
        <v>3</v>
      </c>
      <c r="F6" s="53" t="s">
        <v>25</v>
      </c>
      <c r="G6" s="53" t="s">
        <v>7</v>
      </c>
      <c r="H6" s="53" t="s">
        <v>29</v>
      </c>
      <c r="I6" s="53" t="s">
        <v>16</v>
      </c>
      <c r="J6" s="65" t="s">
        <v>17</v>
      </c>
      <c r="K6" s="63"/>
      <c r="L6" s="63"/>
      <c r="M6" s="63"/>
      <c r="N6" s="63"/>
    </row>
    <row r="7" spans="1:14" ht="25.5" customHeight="1" x14ac:dyDescent="0.3">
      <c r="A7" s="60"/>
      <c r="B7" s="53"/>
      <c r="C7" s="62"/>
      <c r="D7" s="62"/>
      <c r="E7" s="53"/>
      <c r="F7" s="53"/>
      <c r="G7" s="53"/>
      <c r="H7" s="53"/>
      <c r="I7" s="53"/>
      <c r="J7" s="65"/>
      <c r="K7" s="63"/>
      <c r="L7" s="63"/>
      <c r="M7" s="63"/>
      <c r="N7" s="63"/>
    </row>
    <row r="8" spans="1:14" ht="16.5" customHeight="1" x14ac:dyDescent="0.3">
      <c r="A8" s="43" t="s">
        <v>11</v>
      </c>
      <c r="B8" s="37">
        <v>10695036</v>
      </c>
      <c r="C8" s="37">
        <v>10473638</v>
      </c>
      <c r="D8" s="37">
        <v>6486826</v>
      </c>
      <c r="E8" s="38">
        <v>0</v>
      </c>
      <c r="F8" s="37">
        <v>3986812</v>
      </c>
      <c r="G8" s="37">
        <v>86160</v>
      </c>
      <c r="H8" s="37">
        <v>0</v>
      </c>
      <c r="I8" s="37">
        <v>135238</v>
      </c>
      <c r="J8" s="44">
        <v>0</v>
      </c>
      <c r="K8" s="20"/>
      <c r="L8" s="20"/>
      <c r="M8" s="20"/>
    </row>
    <row r="9" spans="1:14" ht="16.5" customHeight="1" x14ac:dyDescent="0.3">
      <c r="A9" s="45" t="s">
        <v>19</v>
      </c>
      <c r="B9" s="37">
        <v>7559787</v>
      </c>
      <c r="C9" s="37">
        <v>5335885</v>
      </c>
      <c r="D9" s="37">
        <v>3250066</v>
      </c>
      <c r="E9" s="38" t="s">
        <v>10</v>
      </c>
      <c r="F9" s="37">
        <v>0</v>
      </c>
      <c r="G9" s="37">
        <v>1016358</v>
      </c>
      <c r="H9" s="37">
        <v>0</v>
      </c>
      <c r="I9" s="37">
        <v>1207544</v>
      </c>
      <c r="J9" s="44">
        <v>2085819</v>
      </c>
      <c r="K9" s="20"/>
      <c r="L9" s="20"/>
      <c r="M9" s="20"/>
    </row>
    <row r="10" spans="1:14" ht="16.5" customHeight="1" x14ac:dyDescent="0.3">
      <c r="A10" s="43" t="s">
        <v>4</v>
      </c>
      <c r="B10" s="37">
        <v>5948902</v>
      </c>
      <c r="C10" s="37">
        <v>5073061</v>
      </c>
      <c r="D10" s="37">
        <v>3089897</v>
      </c>
      <c r="E10" s="38" t="s">
        <v>10</v>
      </c>
      <c r="F10" s="37">
        <v>0</v>
      </c>
      <c r="G10" s="37">
        <v>756863</v>
      </c>
      <c r="H10" s="37">
        <v>0</v>
      </c>
      <c r="I10" s="37">
        <v>118978</v>
      </c>
      <c r="J10" s="44">
        <v>1983164</v>
      </c>
      <c r="K10" s="20"/>
      <c r="L10" s="20"/>
      <c r="M10" s="20"/>
    </row>
    <row r="11" spans="1:14" ht="16.5" customHeight="1" x14ac:dyDescent="0.3">
      <c r="A11" s="45" t="s">
        <v>15</v>
      </c>
      <c r="B11" s="37">
        <v>37503983</v>
      </c>
      <c r="C11" s="37">
        <v>35514448</v>
      </c>
      <c r="D11" s="37">
        <v>21991618</v>
      </c>
      <c r="E11" s="39">
        <v>0</v>
      </c>
      <c r="F11" s="37">
        <v>0</v>
      </c>
      <c r="G11" s="37">
        <v>0</v>
      </c>
      <c r="H11" s="37">
        <v>0</v>
      </c>
      <c r="I11" s="37">
        <v>1989535</v>
      </c>
      <c r="J11" s="44">
        <v>13522830</v>
      </c>
      <c r="K11" s="20"/>
      <c r="L11" s="20"/>
      <c r="M11" s="20"/>
    </row>
    <row r="12" spans="1:14" ht="16.5" customHeight="1" x14ac:dyDescent="0.3">
      <c r="A12" s="45" t="s">
        <v>5</v>
      </c>
      <c r="B12" s="37">
        <v>26660204</v>
      </c>
      <c r="C12" s="40">
        <v>26285204</v>
      </c>
      <c r="D12" s="40">
        <v>16010215</v>
      </c>
      <c r="E12" s="38" t="s">
        <v>10</v>
      </c>
      <c r="F12" s="37">
        <v>0</v>
      </c>
      <c r="G12" s="37">
        <v>0</v>
      </c>
      <c r="H12" s="37">
        <v>0</v>
      </c>
      <c r="I12" s="37">
        <v>375000</v>
      </c>
      <c r="J12" s="44">
        <v>10274989</v>
      </c>
      <c r="K12" s="20"/>
      <c r="L12" s="20"/>
      <c r="M12" s="20"/>
    </row>
    <row r="13" spans="1:14" ht="16.5" customHeight="1" x14ac:dyDescent="0.3">
      <c r="A13" s="45" t="s">
        <v>20</v>
      </c>
      <c r="B13" s="37">
        <v>8620460</v>
      </c>
      <c r="C13" s="40">
        <v>7119751</v>
      </c>
      <c r="D13" s="40">
        <v>4403729</v>
      </c>
      <c r="E13" s="38" t="s">
        <v>10</v>
      </c>
      <c r="F13" s="37">
        <v>1411349</v>
      </c>
      <c r="G13" s="37">
        <v>1500000</v>
      </c>
      <c r="H13" s="37">
        <v>0</v>
      </c>
      <c r="I13" s="37">
        <v>709</v>
      </c>
      <c r="J13" s="44">
        <v>1304673</v>
      </c>
      <c r="K13" s="20"/>
      <c r="L13" s="20"/>
      <c r="M13" s="20"/>
    </row>
    <row r="14" spans="1:14" ht="16.5" customHeight="1" x14ac:dyDescent="0.3">
      <c r="A14" s="45" t="s">
        <v>21</v>
      </c>
      <c r="B14" s="37">
        <v>64310805</v>
      </c>
      <c r="C14" s="37">
        <v>60615011</v>
      </c>
      <c r="D14" s="37">
        <v>36945946</v>
      </c>
      <c r="E14" s="38" t="s">
        <v>10</v>
      </c>
      <c r="F14" s="37">
        <v>0</v>
      </c>
      <c r="G14" s="37">
        <v>1500000</v>
      </c>
      <c r="H14" s="37">
        <v>312894</v>
      </c>
      <c r="I14" s="37">
        <v>1882900</v>
      </c>
      <c r="J14" s="44">
        <v>23669065</v>
      </c>
      <c r="K14" s="20"/>
      <c r="L14" s="20"/>
      <c r="M14" s="20"/>
    </row>
    <row r="15" spans="1:14" ht="16.5" customHeight="1" x14ac:dyDescent="0.3">
      <c r="A15" s="46" t="s">
        <v>23</v>
      </c>
      <c r="B15" s="41">
        <v>2659239</v>
      </c>
      <c r="C15" s="41">
        <v>2658418</v>
      </c>
      <c r="D15" s="41">
        <v>1629305</v>
      </c>
      <c r="E15" s="42" t="s">
        <v>10</v>
      </c>
      <c r="F15" s="37">
        <v>0</v>
      </c>
      <c r="G15" s="37">
        <v>0</v>
      </c>
      <c r="H15" s="37">
        <v>0</v>
      </c>
      <c r="I15" s="37">
        <v>821</v>
      </c>
      <c r="J15" s="44">
        <v>1029113</v>
      </c>
      <c r="K15" s="20"/>
      <c r="L15" s="20"/>
      <c r="M15" s="20"/>
    </row>
    <row r="16" spans="1:14" ht="16.5" customHeight="1" x14ac:dyDescent="0.3">
      <c r="A16" s="45" t="s">
        <v>6</v>
      </c>
      <c r="B16" s="37">
        <v>1225830</v>
      </c>
      <c r="C16" s="37">
        <v>1213572</v>
      </c>
      <c r="D16" s="37">
        <v>739181</v>
      </c>
      <c r="E16" s="38" t="s">
        <v>10</v>
      </c>
      <c r="F16" s="37">
        <v>0</v>
      </c>
      <c r="G16" s="37">
        <v>0</v>
      </c>
      <c r="H16" s="37">
        <v>0</v>
      </c>
      <c r="I16" s="37">
        <v>12258</v>
      </c>
      <c r="J16" s="44">
        <v>474391</v>
      </c>
      <c r="K16" s="20"/>
      <c r="L16" s="20"/>
      <c r="M16" s="20"/>
    </row>
    <row r="17" spans="1:13" s="8" customFormat="1" ht="16.5" customHeight="1" thickBot="1" x14ac:dyDescent="0.35">
      <c r="A17" s="47" t="s">
        <v>28</v>
      </c>
      <c r="B17" s="48">
        <f>SUM(B8:B16)</f>
        <v>165184246</v>
      </c>
      <c r="C17" s="48">
        <f t="shared" ref="C17:J17" si="0">SUM(C8:C16)</f>
        <v>154288988</v>
      </c>
      <c r="D17" s="48">
        <f t="shared" si="0"/>
        <v>94546783</v>
      </c>
      <c r="E17" s="49">
        <v>0</v>
      </c>
      <c r="F17" s="48">
        <f t="shared" si="0"/>
        <v>5398161</v>
      </c>
      <c r="G17" s="48">
        <f t="shared" si="0"/>
        <v>4859381</v>
      </c>
      <c r="H17" s="48">
        <f t="shared" si="0"/>
        <v>312894</v>
      </c>
      <c r="I17" s="48">
        <f t="shared" si="0"/>
        <v>5722983</v>
      </c>
      <c r="J17" s="50">
        <f t="shared" si="0"/>
        <v>54344044</v>
      </c>
      <c r="K17" s="20"/>
      <c r="L17" s="20"/>
      <c r="M17" s="20"/>
    </row>
    <row r="18" spans="1:13" s="11" customFormat="1" ht="7.5" customHeight="1" x14ac:dyDescent="0.3">
      <c r="A18" s="9"/>
      <c r="B18" s="10"/>
      <c r="C18" s="10"/>
      <c r="D18" s="10"/>
      <c r="E18" s="10"/>
      <c r="F18" s="10"/>
      <c r="G18" s="10"/>
      <c r="H18" s="10"/>
      <c r="I18" s="10"/>
      <c r="J18" s="10"/>
      <c r="K18" s="20"/>
      <c r="L18" s="20"/>
    </row>
    <row r="19" spans="1:13" s="8" customFormat="1" ht="30" customHeight="1" x14ac:dyDescent="0.3">
      <c r="A19" s="51" t="s">
        <v>13</v>
      </c>
      <c r="B19" s="52"/>
      <c r="C19" s="52"/>
      <c r="D19" s="52"/>
      <c r="E19" s="52"/>
      <c r="F19" s="52"/>
      <c r="G19" s="52"/>
      <c r="H19" s="52"/>
      <c r="I19" s="52"/>
      <c r="J19" s="52"/>
    </row>
    <row r="20" spans="1:13" s="8" customFormat="1" ht="19.5" customHeight="1" x14ac:dyDescent="0.3">
      <c r="A20" s="51" t="s">
        <v>14</v>
      </c>
      <c r="B20" s="51"/>
      <c r="C20" s="51"/>
      <c r="D20" s="51"/>
      <c r="E20" s="51"/>
      <c r="F20" s="51"/>
      <c r="G20" s="51"/>
      <c r="H20" s="51"/>
      <c r="I20" s="51"/>
      <c r="J20" s="51"/>
      <c r="K20" s="27"/>
    </row>
    <row r="21" spans="1:13" s="8" customFormat="1" ht="28.5" customHeight="1" x14ac:dyDescent="0.3">
      <c r="A21" s="64" t="s">
        <v>32</v>
      </c>
      <c r="B21" s="64"/>
      <c r="C21" s="64"/>
      <c r="D21" s="64"/>
      <c r="E21" s="64"/>
      <c r="F21" s="64"/>
      <c r="G21" s="64"/>
      <c r="H21" s="64"/>
      <c r="I21" s="64"/>
      <c r="J21" s="64"/>
      <c r="K21" s="27"/>
    </row>
    <row r="22" spans="1:13" s="8" customFormat="1" ht="19.5" customHeight="1" x14ac:dyDescent="0.3">
      <c r="A22" s="51" t="s">
        <v>18</v>
      </c>
      <c r="B22" s="52"/>
      <c r="C22" s="52"/>
      <c r="D22" s="52"/>
      <c r="E22" s="52"/>
      <c r="F22" s="52"/>
      <c r="G22" s="52"/>
      <c r="H22" s="52"/>
      <c r="I22" s="52"/>
      <c r="J22" s="52"/>
    </row>
    <row r="23" spans="1:13" s="8" customFormat="1" ht="33" customHeight="1" x14ac:dyDescent="0.3">
      <c r="A23" s="51" t="s">
        <v>30</v>
      </c>
      <c r="B23" s="52"/>
      <c r="C23" s="52"/>
      <c r="D23" s="52"/>
      <c r="E23" s="52"/>
      <c r="F23" s="52"/>
      <c r="G23" s="52"/>
      <c r="H23" s="52"/>
      <c r="I23" s="52"/>
      <c r="J23" s="52"/>
    </row>
    <row r="24" spans="1:13" s="8" customFormat="1" ht="29.25" customHeight="1" x14ac:dyDescent="0.3">
      <c r="A24" s="51" t="s">
        <v>24</v>
      </c>
      <c r="B24" s="51"/>
      <c r="C24" s="51"/>
      <c r="D24" s="51"/>
      <c r="E24" s="51"/>
      <c r="F24" s="51"/>
      <c r="G24" s="51"/>
      <c r="H24" s="51"/>
      <c r="I24" s="51"/>
      <c r="J24" s="51"/>
    </row>
    <row r="25" spans="1:13" s="8" customFormat="1" ht="18" customHeight="1" x14ac:dyDescent="0.3">
      <c r="A25" s="51" t="s">
        <v>27</v>
      </c>
      <c r="B25" s="51"/>
      <c r="C25" s="51"/>
      <c r="D25" s="51"/>
      <c r="E25" s="51"/>
      <c r="F25" s="51"/>
      <c r="G25" s="51"/>
      <c r="H25" s="51"/>
      <c r="I25" s="51"/>
      <c r="J25" s="51"/>
    </row>
    <row r="26" spans="1:13" ht="6.75" customHeight="1" thickBot="1" x14ac:dyDescent="0.35">
      <c r="A26" s="32"/>
      <c r="B26" s="32"/>
      <c r="C26" s="32"/>
      <c r="D26" s="32"/>
      <c r="E26" s="32"/>
      <c r="F26" s="32"/>
      <c r="G26" s="32"/>
      <c r="H26" s="32"/>
      <c r="I26" s="32"/>
      <c r="J26" s="32"/>
    </row>
    <row r="27" spans="1:13" ht="18" customHeight="1" x14ac:dyDescent="0.3">
      <c r="A27" s="57" t="s">
        <v>8</v>
      </c>
      <c r="B27" s="58"/>
      <c r="C27" s="58"/>
      <c r="D27" s="58"/>
      <c r="E27" s="58"/>
      <c r="F27" s="58"/>
      <c r="G27" s="58"/>
      <c r="H27" s="58"/>
      <c r="I27" s="58"/>
      <c r="J27" s="59"/>
    </row>
    <row r="28" spans="1:13" ht="145.5" customHeight="1" thickBot="1" x14ac:dyDescent="0.35">
      <c r="A28" s="54" t="s">
        <v>34</v>
      </c>
      <c r="B28" s="55"/>
      <c r="C28" s="55"/>
      <c r="D28" s="55"/>
      <c r="E28" s="55"/>
      <c r="F28" s="55"/>
      <c r="G28" s="55"/>
      <c r="H28" s="55"/>
      <c r="I28" s="55"/>
      <c r="J28" s="56"/>
    </row>
    <row r="30" spans="1:13" x14ac:dyDescent="0.3">
      <c r="C30" s="30"/>
      <c r="D30" s="30"/>
      <c r="E30" s="30"/>
      <c r="F30" s="30"/>
      <c r="G30" s="30"/>
      <c r="H30" s="30"/>
      <c r="I30" s="30"/>
      <c r="J30" s="30"/>
    </row>
    <row r="31" spans="1:13" x14ac:dyDescent="0.3">
      <c r="B31" s="34"/>
      <c r="C31" s="35"/>
      <c r="D31" s="35"/>
      <c r="E31" s="35"/>
      <c r="F31" s="35"/>
      <c r="G31" s="35"/>
      <c r="H31" s="35"/>
      <c r="I31" s="35"/>
      <c r="J31" s="35"/>
    </row>
    <row r="32" spans="1:13" x14ac:dyDescent="0.3">
      <c r="B32" s="20"/>
      <c r="C32" s="20"/>
      <c r="D32" s="20"/>
      <c r="E32" s="20"/>
      <c r="F32" s="20"/>
      <c r="G32" s="20"/>
      <c r="H32" s="20"/>
      <c r="I32" s="20"/>
      <c r="J32" s="20"/>
    </row>
  </sheetData>
  <mergeCells count="22">
    <mergeCell ref="A3:J3"/>
    <mergeCell ref="A5:J5"/>
    <mergeCell ref="A22:J22"/>
    <mergeCell ref="I6:I7"/>
    <mergeCell ref="G6:G7"/>
    <mergeCell ref="E6:E7"/>
    <mergeCell ref="K6:N7"/>
    <mergeCell ref="A21:J21"/>
    <mergeCell ref="A20:J20"/>
    <mergeCell ref="J6:J7"/>
    <mergeCell ref="A19:J19"/>
    <mergeCell ref="A23:J23"/>
    <mergeCell ref="H6:H7"/>
    <mergeCell ref="A28:J28"/>
    <mergeCell ref="A27:J27"/>
    <mergeCell ref="A6:A7"/>
    <mergeCell ref="B6:B7"/>
    <mergeCell ref="F6:F7"/>
    <mergeCell ref="C6:C7"/>
    <mergeCell ref="D6:D7"/>
    <mergeCell ref="A24:J24"/>
    <mergeCell ref="A25:J25"/>
  </mergeCells>
  <printOptions horizontalCentered="1" verticalCentered="1"/>
  <pageMargins left="0.2" right="0.38" top="0.17" bottom="0.34" header="0.12" footer="0.17"/>
  <pageSetup scale="75" orientation="landscape" r:id="rId1"/>
  <headerFooter>
    <oddFooter>&amp;C&amp;9Regional Greenhouse Gas Initiative, Inc. (RGGI, Inc.) is a 501(c)(3) non-profit corporation created to support development and implementation of the Regional Greenhouse Gas Initiative (RGGI).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8"/>
  <sheetViews>
    <sheetView zoomScale="85" zoomScaleNormal="85" zoomScaleSheetLayoutView="85" workbookViewId="0">
      <selection activeCell="B2" sqref="B2"/>
    </sheetView>
  </sheetViews>
  <sheetFormatPr defaultColWidth="9.109375" defaultRowHeight="14.4" x14ac:dyDescent="0.3"/>
  <cols>
    <col min="1" max="1" width="16.109375" style="1" customWidth="1"/>
    <col min="2" max="10" width="14.88671875" style="1" customWidth="1"/>
    <col min="11" max="11" width="9.109375" style="1"/>
    <col min="12" max="12" width="11.6640625" style="1" bestFit="1" customWidth="1"/>
    <col min="13" max="16384" width="9.109375" style="1"/>
  </cols>
  <sheetData>
    <row r="1" spans="1:14" s="7" customFormat="1" ht="105.75" customHeight="1" x14ac:dyDescent="0.3">
      <c r="A1" s="19" t="str">
        <f>Numbers!A1</f>
        <v>2012 CO2 Allowance Distribution</v>
      </c>
      <c r="B1" s="2"/>
      <c r="C1" s="2"/>
      <c r="D1" s="3"/>
      <c r="E1" s="2"/>
      <c r="F1" s="2"/>
      <c r="G1" s="2"/>
      <c r="H1" s="2"/>
      <c r="I1" s="2"/>
      <c r="J1" s="2"/>
    </row>
    <row r="2" spans="1:14" x14ac:dyDescent="0.3">
      <c r="A2" s="4" t="s">
        <v>0</v>
      </c>
      <c r="B2" s="36">
        <f>Numbers!B2</f>
        <v>44358</v>
      </c>
      <c r="C2" s="5"/>
      <c r="D2" s="6"/>
      <c r="E2" s="6"/>
      <c r="F2" s="6"/>
      <c r="G2" s="6"/>
      <c r="H2" s="6"/>
      <c r="I2" s="6"/>
      <c r="J2" s="6"/>
    </row>
    <row r="3" spans="1:14" ht="18.75" customHeight="1" x14ac:dyDescent="0.3">
      <c r="A3" s="66" t="s">
        <v>9</v>
      </c>
      <c r="B3" s="66"/>
      <c r="C3" s="66"/>
      <c r="D3" s="66"/>
      <c r="E3" s="66"/>
      <c r="F3" s="66"/>
      <c r="G3" s="66"/>
      <c r="H3" s="66"/>
      <c r="I3" s="66"/>
      <c r="J3" s="66"/>
    </row>
    <row r="4" spans="1:14" ht="7.5" customHeight="1" thickBot="1" x14ac:dyDescent="0.35">
      <c r="A4" s="6"/>
      <c r="B4" s="6"/>
      <c r="C4" s="6"/>
      <c r="D4" s="6"/>
      <c r="E4" s="6"/>
      <c r="F4" s="6"/>
      <c r="G4" s="6"/>
      <c r="H4" s="6"/>
      <c r="I4" s="6"/>
      <c r="J4" s="6"/>
    </row>
    <row r="5" spans="1:14" ht="21.75" customHeight="1" x14ac:dyDescent="0.3">
      <c r="A5" s="72" t="s">
        <v>31</v>
      </c>
      <c r="B5" s="73"/>
      <c r="C5" s="73"/>
      <c r="D5" s="73"/>
      <c r="E5" s="73"/>
      <c r="F5" s="73"/>
      <c r="G5" s="73"/>
      <c r="H5" s="73"/>
      <c r="I5" s="73"/>
      <c r="J5" s="74"/>
    </row>
    <row r="6" spans="1:14" ht="25.5" customHeight="1" x14ac:dyDescent="0.3">
      <c r="A6" s="75" t="s">
        <v>1</v>
      </c>
      <c r="B6" s="53" t="s">
        <v>12</v>
      </c>
      <c r="C6" s="61" t="s">
        <v>2</v>
      </c>
      <c r="D6" s="61" t="s">
        <v>26</v>
      </c>
      <c r="E6" s="53" t="s">
        <v>3</v>
      </c>
      <c r="F6" s="53" t="s">
        <v>25</v>
      </c>
      <c r="G6" s="53" t="s">
        <v>7</v>
      </c>
      <c r="H6" s="53" t="s">
        <v>29</v>
      </c>
      <c r="I6" s="53" t="s">
        <v>16</v>
      </c>
      <c r="J6" s="71" t="s">
        <v>17</v>
      </c>
      <c r="K6" s="70"/>
      <c r="L6" s="63"/>
      <c r="M6" s="63"/>
      <c r="N6" s="63"/>
    </row>
    <row r="7" spans="1:14" ht="25.5" customHeight="1" x14ac:dyDescent="0.3">
      <c r="A7" s="75"/>
      <c r="B7" s="53"/>
      <c r="C7" s="62"/>
      <c r="D7" s="62"/>
      <c r="E7" s="53"/>
      <c r="F7" s="53"/>
      <c r="G7" s="53"/>
      <c r="H7" s="53"/>
      <c r="I7" s="53"/>
      <c r="J7" s="71"/>
      <c r="K7" s="70"/>
      <c r="L7" s="63"/>
      <c r="M7" s="63"/>
      <c r="N7" s="63"/>
    </row>
    <row r="8" spans="1:14" ht="16.5" customHeight="1" x14ac:dyDescent="0.3">
      <c r="A8" s="22" t="s">
        <v>11</v>
      </c>
      <c r="B8" s="23">
        <v>10695036</v>
      </c>
      <c r="C8" s="24">
        <f>(Numbers!C8/Numbers!$B$8)</f>
        <v>0.97929899441198698</v>
      </c>
      <c r="D8" s="24">
        <f>(Numbers!D8/Numbers!$B$8)</f>
        <v>0.60652680364984279</v>
      </c>
      <c r="E8" s="24">
        <f>(Numbers!E8/Numbers!$B$8)</f>
        <v>0</v>
      </c>
      <c r="F8" s="24">
        <f>(Numbers!F8/Numbers!$B$8)</f>
        <v>0.37277219076214424</v>
      </c>
      <c r="G8" s="24">
        <f>(Numbers!G8/Numbers!$B$8)</f>
        <v>8.0560738645480013E-3</v>
      </c>
      <c r="H8" s="24">
        <f>(Numbers!H8/Numbers!$B$8)</f>
        <v>0</v>
      </c>
      <c r="I8" s="24">
        <f>(Numbers!I8/Numbers!$B$8)</f>
        <v>1.2644931723464979E-2</v>
      </c>
      <c r="J8" s="25">
        <f>(Numbers!J8/Numbers!$B$8)</f>
        <v>0</v>
      </c>
    </row>
    <row r="9" spans="1:14" ht="16.5" customHeight="1" x14ac:dyDescent="0.3">
      <c r="A9" s="12" t="s">
        <v>19</v>
      </c>
      <c r="B9" s="23">
        <v>7559787</v>
      </c>
      <c r="C9" s="24">
        <f>(Numbers!C9/Numbers!$B$9)</f>
        <v>0.70582478051299591</v>
      </c>
      <c r="D9" s="24">
        <f>(Numbers!D9/Numbers!$B$9)</f>
        <v>0.42991502273807453</v>
      </c>
      <c r="E9" s="26" t="s">
        <v>10</v>
      </c>
      <c r="F9" s="24">
        <f>(Numbers!F9/Numbers!$B$9)</f>
        <v>0</v>
      </c>
      <c r="G9" s="24">
        <f>(Numbers!G9/Numbers!$B$9)</f>
        <v>0.13444267675795626</v>
      </c>
      <c r="H9" s="24">
        <f>(Numbers!H9/Numbers!$B$9)</f>
        <v>0</v>
      </c>
      <c r="I9" s="24">
        <f>(Numbers!I9/Numbers!$B$9)</f>
        <v>0.1597325427290478</v>
      </c>
      <c r="J9" s="25">
        <f>(Numbers!J9/Numbers!$B$9)</f>
        <v>0.27590975777492144</v>
      </c>
    </row>
    <row r="10" spans="1:14" ht="16.5" customHeight="1" x14ac:dyDescent="0.3">
      <c r="A10" s="22" t="s">
        <v>4</v>
      </c>
      <c r="B10" s="23">
        <v>5948902</v>
      </c>
      <c r="C10" s="24">
        <f>(Numbers!C10/Numbers!$B$10)</f>
        <v>0.85277266292166187</v>
      </c>
      <c r="D10" s="24">
        <f>(Numbers!D10/Numbers!$B$10)</f>
        <v>0.51940627026634489</v>
      </c>
      <c r="E10" s="26" t="s">
        <v>10</v>
      </c>
      <c r="F10" s="24">
        <f>(Numbers!F10/Numbers!$B$10)</f>
        <v>0</v>
      </c>
      <c r="G10" s="24">
        <f>(Numbers!G10/Numbers!$B$10)</f>
        <v>0.12722734380226805</v>
      </c>
      <c r="H10" s="24">
        <f>(Numbers!H10/Numbers!$B$10)</f>
        <v>0</v>
      </c>
      <c r="I10" s="24">
        <f>(Numbers!I10/Numbers!$B$10)</f>
        <v>1.9999993276070105E-2</v>
      </c>
      <c r="J10" s="25">
        <f>(Numbers!J10/Numbers!$B$10)</f>
        <v>0.33336639265531692</v>
      </c>
    </row>
    <row r="11" spans="1:14" ht="16.5" customHeight="1" x14ac:dyDescent="0.3">
      <c r="A11" s="12" t="s">
        <v>15</v>
      </c>
      <c r="B11" s="23">
        <v>37503983</v>
      </c>
      <c r="C11" s="24">
        <f>(Numbers!C11/Numbers!$B$11)</f>
        <v>0.94695136780538747</v>
      </c>
      <c r="D11" s="24">
        <f>(Numbers!D11/Numbers!$B$11)</f>
        <v>0.5863808652003708</v>
      </c>
      <c r="E11" s="24">
        <f>(Numbers!E11/Numbers!$B$11)</f>
        <v>0</v>
      </c>
      <c r="F11" s="24">
        <f>(Numbers!F11/Numbers!$B$11)</f>
        <v>0</v>
      </c>
      <c r="G11" s="24">
        <f>(Numbers!G11/Numbers!$B$11)</f>
        <v>0</v>
      </c>
      <c r="H11" s="24">
        <f>(Numbers!H11/Numbers!$B$11)</f>
        <v>0</v>
      </c>
      <c r="I11" s="24">
        <f>(Numbers!I11/Numbers!$B$11)</f>
        <v>5.3048632194612505E-2</v>
      </c>
      <c r="J11" s="25">
        <f>(Numbers!J11/Numbers!$B$11)</f>
        <v>0.36057050260501666</v>
      </c>
    </row>
    <row r="12" spans="1:14" ht="16.5" customHeight="1" x14ac:dyDescent="0.3">
      <c r="A12" s="12" t="s">
        <v>5</v>
      </c>
      <c r="B12" s="23">
        <v>26660204</v>
      </c>
      <c r="C12" s="24">
        <f>(Numbers!C12/Numbers!$B$12)</f>
        <v>0.9859340911269846</v>
      </c>
      <c r="D12" s="24">
        <f>(Numbers!D12/Numbers!$B$12)</f>
        <v>0.60052860060635693</v>
      </c>
      <c r="E12" s="26" t="s">
        <v>10</v>
      </c>
      <c r="F12" s="24">
        <f>(Numbers!F12/Numbers!$B$12)</f>
        <v>0</v>
      </c>
      <c r="G12" s="24">
        <f>(Numbers!G12/Numbers!$B$12)</f>
        <v>0</v>
      </c>
      <c r="H12" s="24">
        <f>(Numbers!H12/Numbers!$B$12)</f>
        <v>0</v>
      </c>
      <c r="I12" s="24">
        <f>(Numbers!I12/Numbers!$B$12)</f>
        <v>1.4065908873015375E-2</v>
      </c>
      <c r="J12" s="25">
        <f>(Numbers!J12/Numbers!$B$12)</f>
        <v>0.38540549052062767</v>
      </c>
    </row>
    <row r="13" spans="1:14" ht="16.5" customHeight="1" x14ac:dyDescent="0.3">
      <c r="A13" s="12" t="s">
        <v>20</v>
      </c>
      <c r="B13" s="23">
        <v>8620460</v>
      </c>
      <c r="C13" s="24">
        <f>(Numbers!C13/Numbers!$B$13)</f>
        <v>0.82591311832547221</v>
      </c>
      <c r="D13" s="24">
        <f>(Numbers!D13/Numbers!$B$13)</f>
        <v>0.51084617294204715</v>
      </c>
      <c r="E13" s="26" t="s">
        <v>10</v>
      </c>
      <c r="F13" s="24">
        <f>(Numbers!F13/Numbers!$B$13)</f>
        <v>0.16372084552332475</v>
      </c>
      <c r="G13" s="24">
        <f>(Numbers!G13/Numbers!$B$13)</f>
        <v>0.17400463548348927</v>
      </c>
      <c r="H13" s="24">
        <f>(Numbers!H13/Numbers!$B$13)</f>
        <v>0</v>
      </c>
      <c r="I13" s="24">
        <f>(Numbers!I13/Numbers!$B$13)</f>
        <v>8.2246191038529273E-5</v>
      </c>
      <c r="J13" s="25">
        <f>(Numbers!J13/Numbers!$B$13)</f>
        <v>0.15134609986010028</v>
      </c>
    </row>
    <row r="14" spans="1:14" ht="16.5" customHeight="1" x14ac:dyDescent="0.3">
      <c r="A14" s="12" t="s">
        <v>21</v>
      </c>
      <c r="B14" s="23">
        <v>64310805</v>
      </c>
      <c r="C14" s="24">
        <f>(Numbers!C14/Numbers!$B$14)</f>
        <v>0.94253230075412675</v>
      </c>
      <c r="D14" s="24">
        <f>(Numbers!D14/Numbers!$B$14)</f>
        <v>0.57449049191656054</v>
      </c>
      <c r="E14" s="26" t="s">
        <v>10</v>
      </c>
      <c r="F14" s="24">
        <f>(Numbers!F14/Numbers!$B$14)</f>
        <v>0</v>
      </c>
      <c r="G14" s="24">
        <f>(Numbers!G14/Numbers!$B$14)</f>
        <v>2.3324229886408667E-2</v>
      </c>
      <c r="H14" s="24">
        <f>(Numbers!H14/Numbers!$B$14)</f>
        <v>4.8653410573853027E-3</v>
      </c>
      <c r="I14" s="24">
        <f>(Numbers!I14/Numbers!$B$14)</f>
        <v>2.9278128302079254E-2</v>
      </c>
      <c r="J14" s="25">
        <f>(Numbers!J14/Numbers!$B$14)</f>
        <v>0.36804180883756626</v>
      </c>
    </row>
    <row r="15" spans="1:14" ht="16.5" customHeight="1" x14ac:dyDescent="0.3">
      <c r="A15" s="29" t="s">
        <v>23</v>
      </c>
      <c r="B15" s="23">
        <v>2659239</v>
      </c>
      <c r="C15" s="24">
        <f>(Numbers!C15/Numbers!$B$15)</f>
        <v>0.99969126505740924</v>
      </c>
      <c r="D15" s="24">
        <f>(Numbers!D15/Numbers!$B$15)</f>
        <v>0.61269596301799123</v>
      </c>
      <c r="E15" s="26" t="s">
        <v>10</v>
      </c>
      <c r="F15" s="24">
        <f>(Numbers!F15/Numbers!$B$15)</f>
        <v>0</v>
      </c>
      <c r="G15" s="24">
        <f>(Numbers!G15/Numbers!$B$15)</f>
        <v>0</v>
      </c>
      <c r="H15" s="24">
        <f>(Numbers!H15/Numbers!$B$15)</f>
        <v>0</v>
      </c>
      <c r="I15" s="24">
        <f>(Numbers!I15/Numbers!$B$15)</f>
        <v>3.087349425907186E-4</v>
      </c>
      <c r="J15" s="25">
        <f>(Numbers!J15/Numbers!$B$15)</f>
        <v>0.38699530203941807</v>
      </c>
    </row>
    <row r="16" spans="1:14" ht="16.5" customHeight="1" x14ac:dyDescent="0.3">
      <c r="A16" s="12" t="s">
        <v>6</v>
      </c>
      <c r="B16" s="23">
        <v>1225830</v>
      </c>
      <c r="C16" s="24">
        <f>(Numbers!C16/Numbers!$B$16)</f>
        <v>0.99000024473214066</v>
      </c>
      <c r="D16" s="24">
        <f>(Numbers!D16/Numbers!$B$16)</f>
        <v>0.60300449491365038</v>
      </c>
      <c r="E16" s="26" t="s">
        <v>10</v>
      </c>
      <c r="F16" s="24">
        <f>(Numbers!F16/Numbers!$B$16)</f>
        <v>0</v>
      </c>
      <c r="G16" s="24">
        <f>(Numbers!G16/Numbers!$B$16)</f>
        <v>0</v>
      </c>
      <c r="H16" s="24">
        <f>(Numbers!H16/Numbers!$B$16)</f>
        <v>0</v>
      </c>
      <c r="I16" s="33" t="s">
        <v>22</v>
      </c>
      <c r="J16" s="25">
        <f>(Numbers!J16/Numbers!$B$16)</f>
        <v>0.38699574981849033</v>
      </c>
    </row>
    <row r="17" spans="1:20" s="8" customFormat="1" ht="16.5" customHeight="1" thickBot="1" x14ac:dyDescent="0.35">
      <c r="A17" s="13" t="s">
        <v>28</v>
      </c>
      <c r="B17" s="18">
        <f>SUM(B8:B16)</f>
        <v>165184246</v>
      </c>
      <c r="C17" s="16">
        <f>(Numbers!C17/Numbers!$B$17)</f>
        <v>0.93404178507434665</v>
      </c>
      <c r="D17" s="16">
        <f>(Numbers!D17/Numbers!$B$17)</f>
        <v>0.57237167156969682</v>
      </c>
      <c r="E17" s="16">
        <f>(Numbers!E17/Numbers!$B$17)</f>
        <v>0</v>
      </c>
      <c r="F17" s="16">
        <f>(Numbers!F17/Numbers!$B$17)</f>
        <v>3.2679635804978645E-2</v>
      </c>
      <c r="G17" s="16">
        <f>(Numbers!G17/Numbers!$B$17)</f>
        <v>2.9417944614403481E-2</v>
      </c>
      <c r="H17" s="16">
        <f>(Numbers!H17/Numbers!$B$17)</f>
        <v>1.8942121151190169E-3</v>
      </c>
      <c r="I17" s="16">
        <f>(Numbers!I17/Numbers!$B$17)</f>
        <v>3.4646058196130883E-2</v>
      </c>
      <c r="J17" s="17">
        <f>(Numbers!J17/Numbers!$B$17)</f>
        <v>0.32899047769967121</v>
      </c>
      <c r="K17" s="31"/>
      <c r="L17" s="28"/>
      <c r="M17" s="28"/>
      <c r="N17" s="28"/>
      <c r="O17" s="28"/>
      <c r="P17" s="28"/>
      <c r="Q17" s="28"/>
      <c r="R17" s="28"/>
      <c r="S17" s="28"/>
      <c r="T17" s="28"/>
    </row>
    <row r="18" spans="1:20" s="8" customFormat="1" ht="7.5" customHeight="1" x14ac:dyDescent="0.3">
      <c r="A18" s="9"/>
      <c r="B18" s="14"/>
      <c r="C18" s="15"/>
      <c r="D18" s="15"/>
      <c r="E18" s="15"/>
      <c r="F18" s="15"/>
      <c r="G18" s="15"/>
      <c r="H18" s="15"/>
      <c r="I18" s="15"/>
      <c r="J18" s="15"/>
    </row>
    <row r="19" spans="1:20" s="21" customFormat="1" ht="30" customHeight="1" x14ac:dyDescent="0.3">
      <c r="A19" s="51" t="s">
        <v>13</v>
      </c>
      <c r="B19" s="52"/>
      <c r="C19" s="52"/>
      <c r="D19" s="52"/>
      <c r="E19" s="52"/>
      <c r="F19" s="52"/>
      <c r="G19" s="52"/>
      <c r="H19" s="52"/>
      <c r="I19" s="52"/>
      <c r="J19" s="52"/>
    </row>
    <row r="20" spans="1:20" s="21" customFormat="1" ht="19.5" customHeight="1" x14ac:dyDescent="0.3">
      <c r="A20" s="51" t="s">
        <v>14</v>
      </c>
      <c r="B20" s="51"/>
      <c r="C20" s="51"/>
      <c r="D20" s="51"/>
      <c r="E20" s="51"/>
      <c r="F20" s="51"/>
      <c r="G20" s="51"/>
      <c r="H20" s="51"/>
      <c r="I20" s="51"/>
      <c r="J20" s="51"/>
    </row>
    <row r="21" spans="1:20" s="21" customFormat="1" ht="31.5" customHeight="1" x14ac:dyDescent="0.3">
      <c r="A21" s="64" t="s">
        <v>33</v>
      </c>
      <c r="B21" s="64"/>
      <c r="C21" s="64"/>
      <c r="D21" s="64"/>
      <c r="E21" s="64"/>
      <c r="F21" s="64"/>
      <c r="G21" s="64"/>
      <c r="H21" s="64"/>
      <c r="I21" s="64"/>
      <c r="J21" s="64"/>
    </row>
    <row r="22" spans="1:20" s="21" customFormat="1" ht="19.5" customHeight="1" x14ac:dyDescent="0.3">
      <c r="A22" s="51" t="s">
        <v>18</v>
      </c>
      <c r="B22" s="52"/>
      <c r="C22" s="52"/>
      <c r="D22" s="52"/>
      <c r="E22" s="52"/>
      <c r="F22" s="52"/>
      <c r="G22" s="52"/>
      <c r="H22" s="52"/>
      <c r="I22" s="52"/>
      <c r="J22" s="52"/>
    </row>
    <row r="23" spans="1:20" s="21" customFormat="1" ht="33" customHeight="1" x14ac:dyDescent="0.3">
      <c r="A23" s="51" t="s">
        <v>30</v>
      </c>
      <c r="B23" s="52"/>
      <c r="C23" s="52"/>
      <c r="D23" s="52"/>
      <c r="E23" s="52"/>
      <c r="F23" s="52"/>
      <c r="G23" s="52"/>
      <c r="H23" s="52"/>
      <c r="I23" s="52"/>
      <c r="J23" s="52"/>
    </row>
    <row r="24" spans="1:20" s="21" customFormat="1" ht="33" customHeight="1" x14ac:dyDescent="0.3">
      <c r="A24" s="51" t="s">
        <v>24</v>
      </c>
      <c r="B24" s="51"/>
      <c r="C24" s="51"/>
      <c r="D24" s="51"/>
      <c r="E24" s="51"/>
      <c r="F24" s="51"/>
      <c r="G24" s="51"/>
      <c r="H24" s="51"/>
      <c r="I24" s="51"/>
      <c r="J24" s="51"/>
    </row>
    <row r="25" spans="1:20" s="21" customFormat="1" ht="18" customHeight="1" x14ac:dyDescent="0.3">
      <c r="A25" s="51" t="s">
        <v>27</v>
      </c>
      <c r="B25" s="51"/>
      <c r="C25" s="51"/>
      <c r="D25" s="51"/>
      <c r="E25" s="51"/>
      <c r="F25" s="51"/>
      <c r="G25" s="51"/>
      <c r="H25" s="51"/>
      <c r="I25" s="51"/>
      <c r="J25" s="51"/>
    </row>
    <row r="26" spans="1:20" ht="6.75" customHeight="1" thickBot="1" x14ac:dyDescent="0.35">
      <c r="A26" s="32"/>
      <c r="B26" s="32"/>
      <c r="C26" s="32"/>
      <c r="D26" s="32"/>
      <c r="E26" s="32"/>
      <c r="F26" s="32"/>
      <c r="G26" s="32"/>
      <c r="H26" s="32"/>
      <c r="I26" s="32"/>
      <c r="J26" s="32"/>
    </row>
    <row r="27" spans="1:20" ht="16.5" customHeight="1" x14ac:dyDescent="0.3">
      <c r="A27" s="57" t="s">
        <v>8</v>
      </c>
      <c r="B27" s="58"/>
      <c r="C27" s="58"/>
      <c r="D27" s="58"/>
      <c r="E27" s="58"/>
      <c r="F27" s="58"/>
      <c r="G27" s="58"/>
      <c r="H27" s="58"/>
      <c r="I27" s="58"/>
      <c r="J27" s="59"/>
    </row>
    <row r="28" spans="1:20" ht="145.5" customHeight="1" thickBot="1" x14ac:dyDescent="0.35">
      <c r="A28" s="54" t="s">
        <v>35</v>
      </c>
      <c r="B28" s="55"/>
      <c r="C28" s="55"/>
      <c r="D28" s="55"/>
      <c r="E28" s="55"/>
      <c r="F28" s="55"/>
      <c r="G28" s="55"/>
      <c r="H28" s="55"/>
      <c r="I28" s="55"/>
      <c r="J28" s="56"/>
    </row>
  </sheetData>
  <mergeCells count="22">
    <mergeCell ref="A28:J28"/>
    <mergeCell ref="A21:J21"/>
    <mergeCell ref="F6:F7"/>
    <mergeCell ref="B6:B7"/>
    <mergeCell ref="H6:H7"/>
    <mergeCell ref="A27:J27"/>
    <mergeCell ref="A25:J25"/>
    <mergeCell ref="A3:J3"/>
    <mergeCell ref="A24:J24"/>
    <mergeCell ref="A5:J5"/>
    <mergeCell ref="E6:E7"/>
    <mergeCell ref="A23:J23"/>
    <mergeCell ref="G6:G7"/>
    <mergeCell ref="A19:J19"/>
    <mergeCell ref="A6:A7"/>
    <mergeCell ref="A20:J20"/>
    <mergeCell ref="A22:J22"/>
    <mergeCell ref="K6:N7"/>
    <mergeCell ref="C6:C7"/>
    <mergeCell ref="D6:D7"/>
    <mergeCell ref="I6:I7"/>
    <mergeCell ref="J6:J7"/>
  </mergeCells>
  <printOptions horizontalCentered="1" verticalCentered="1"/>
  <pageMargins left="0.24" right="0.21" top="0.16" bottom="0.34" header="0.12" footer="0.17"/>
  <pageSetup scale="75" orientation="landscape" r:id="rId1"/>
  <headerFooter>
    <oddFooter>&amp;C&amp;9Regional Greenhouse Gas Initiative, Inc. (RGGI, Inc.) is a 501(c)(3) non-profit corporation created to support development and implementation of the Regional Greenhouse Gas Initiative (RGGI).</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448C972D9CCC45AE61E82199953F13" ma:contentTypeVersion="11" ma:contentTypeDescription="Create a new document." ma:contentTypeScope="" ma:versionID="3e0e3a30c4ced68a208373ae619d74bd">
  <xsd:schema xmlns:xsd="http://www.w3.org/2001/XMLSchema" xmlns:xs="http://www.w3.org/2001/XMLSchema" xmlns:p="http://schemas.microsoft.com/office/2006/metadata/properties" xmlns:ns2="a5155047-c162-450b-bd47-27c83e7aa6e0" xmlns:ns3="aa8c2454-fb4d-4b62-ad7a-49dc1110c5cd" targetNamespace="http://schemas.microsoft.com/office/2006/metadata/properties" ma:root="true" ma:fieldsID="0af2819810ae2c72e664bedc16557768" ns2:_="" ns3:_="">
    <xsd:import namespace="a5155047-c162-450b-bd47-27c83e7aa6e0"/>
    <xsd:import namespace="aa8c2454-fb4d-4b62-ad7a-49dc1110c5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55047-c162-450b-bd47-27c83e7aa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8c2454-fb4d-4b62-ad7a-49dc1110c5c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1F3156-4574-45FD-B766-9269E6ECC82D}">
  <ds:schemaRefs>
    <ds:schemaRef ds:uri="http://schemas.microsoft.com/office/2006/metadata/longProperties"/>
  </ds:schemaRefs>
</ds:datastoreItem>
</file>

<file path=customXml/itemProps2.xml><?xml version="1.0" encoding="utf-8"?>
<ds:datastoreItem xmlns:ds="http://schemas.openxmlformats.org/officeDocument/2006/customXml" ds:itemID="{79F06A49-F172-4C3B-A992-88548A5EA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55047-c162-450b-bd47-27c83e7aa6e0"/>
    <ds:schemaRef ds:uri="aa8c2454-fb4d-4b62-ad7a-49dc1110c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442DC7-0F58-4133-B6FB-F05CBC07BD04}">
  <ds:schemaRefs>
    <ds:schemaRef ds:uri="http://schemas.microsoft.com/sharepoint/v3/contenttype/forms"/>
  </ds:schemaRefs>
</ds:datastoreItem>
</file>

<file path=customXml/itemProps4.xml><?xml version="1.0" encoding="utf-8"?>
<ds:datastoreItem xmlns:ds="http://schemas.openxmlformats.org/officeDocument/2006/customXml" ds:itemID="{4CED5655-557E-4D2E-8AB1-6D3545C23B7F}">
  <ds:schemaRefs>
    <ds:schemaRef ds:uri="a5155047-c162-450b-bd47-27c83e7aa6e0"/>
    <ds:schemaRef ds:uri="aa8c2454-fb4d-4b62-ad7a-49dc1110c5cd"/>
    <ds:schemaRef ds:uri="http://schemas.microsoft.com/office/infopath/2007/PartnerControls"/>
    <ds:schemaRef ds:uri="http://purl.org/dc/dcmitype/"/>
    <ds:schemaRef ds:uri="http://www.w3.org/XML/1998/namespac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Numbers</vt:lpstr>
      <vt:lpstr>Percentages</vt:lpstr>
      <vt:lpstr>Numbers!Print_Area</vt:lpstr>
      <vt:lpstr>Percentages!Print_Area</vt:lpstr>
    </vt:vector>
  </TitlesOfParts>
  <Company>RGGI,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Allowance Allocation</dc:title>
  <dc:creator>RGGI Inc.</dc:creator>
  <cp:lastModifiedBy>Anna Ngai</cp:lastModifiedBy>
  <cp:lastPrinted>2019-06-18T14:20:04Z</cp:lastPrinted>
  <dcterms:created xsi:type="dcterms:W3CDTF">2012-01-24T00:57:40Z</dcterms:created>
  <dcterms:modified xsi:type="dcterms:W3CDTF">2021-06-11T13:53:33Z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Anna Angai</vt:lpwstr>
  </property>
  <property fmtid="{D5CDD505-2E9C-101B-9397-08002B2CF9AE}" pid="3" name="Order">
    <vt:lpwstr>1047600.00000000</vt:lpwstr>
  </property>
  <property fmtid="{D5CDD505-2E9C-101B-9397-08002B2CF9AE}" pid="4" name="display_urn:schemas-microsoft-com:office:office#Author">
    <vt:lpwstr>Anna Angai</vt:lpwstr>
  </property>
  <property fmtid="{D5CDD505-2E9C-101B-9397-08002B2CF9AE}" pid="5" name="ContentTypeId">
    <vt:lpwstr>0x010100FC448C972D9CCC45AE61E82199953F13</vt:lpwstr>
  </property>
  <property fmtid="{D5CDD505-2E9C-101B-9397-08002B2CF9AE}" pid="6" name="_MarkAsFinal">
    <vt:bool>true</vt:bool>
  </property>
</Properties>
</file>