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18 Vintage/Updates to 2018 Tracker/"/>
    </mc:Choice>
  </mc:AlternateContent>
  <xr:revisionPtr revIDLastSave="4" documentId="8_{045F5AC2-B3FC-4C2D-B3C8-C0D05070CD17}" xr6:coauthVersionLast="47" xr6:coauthVersionMax="47" xr10:uidLastSave="{7B9A8C43-F844-4A2C-9220-2F37CC558C67}"/>
  <bookViews>
    <workbookView xWindow="-108" yWindow="-108" windowWidth="23256" windowHeight="14016" activeTab="1" xr2:uid="{00000000-000D-0000-FFFF-FFFF00000000}"/>
  </bookViews>
  <sheets>
    <sheet name="Numbers" sheetId="1" r:id="rId1"/>
    <sheet name="Percentage" sheetId="2" r:id="rId2"/>
  </sheets>
  <definedNames>
    <definedName name="_xlnm.Print_Area" localSheetId="0">Numbers!$A$1:$K$22</definedName>
    <definedName name="_xlnm.Print_Area" localSheetId="1">Percentage!$A$1:$K$22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2" l="1"/>
  <c r="L17" i="1"/>
  <c r="K17" i="1"/>
  <c r="J17" i="1"/>
  <c r="I17" i="1"/>
  <c r="I17" i="2" s="1"/>
  <c r="H17" i="1"/>
  <c r="G17" i="1"/>
  <c r="F17" i="1"/>
  <c r="E17" i="1"/>
  <c r="D17" i="1"/>
  <c r="C17" i="1"/>
  <c r="B17" i="1"/>
  <c r="B2" i="2"/>
  <c r="A5" i="2"/>
  <c r="A1" i="2"/>
  <c r="J18" i="1"/>
  <c r="K17" i="2" l="1"/>
  <c r="J17" i="2"/>
  <c r="F17" i="2"/>
  <c r="H17" i="2"/>
</calcChain>
</file>

<file path=xl/sharedStrings.xml><?xml version="1.0" encoding="utf-8"?>
<sst xmlns="http://schemas.openxmlformats.org/spreadsheetml/2006/main" count="88" uniqueCount="41">
  <si>
    <t>Date:</t>
  </si>
  <si>
    <t>State</t>
  </si>
  <si>
    <t>Massachusetts</t>
  </si>
  <si>
    <t>New Hampshire</t>
  </si>
  <si>
    <t>Rhode Island</t>
  </si>
  <si>
    <t>Vermont</t>
  </si>
  <si>
    <t>Legend Key</t>
  </si>
  <si>
    <t>N/A</t>
  </si>
  <si>
    <t xml:space="preserve">Values in this spreadsheet are current as of the last date of update listed above. </t>
  </si>
  <si>
    <t>Delaware</t>
  </si>
  <si>
    <t>Set-Aside Allowances Retired</t>
  </si>
  <si>
    <t>New York</t>
  </si>
  <si>
    <t>Connecticut</t>
  </si>
  <si>
    <r>
      <t>First Control Period Interim Adjustment</t>
    </r>
    <r>
      <rPr>
        <b/>
        <vertAlign val="superscript"/>
        <sz val="11"/>
        <color indexed="9"/>
        <rFont val="Calibri"/>
        <family val="2"/>
      </rPr>
      <t>1</t>
    </r>
  </si>
  <si>
    <r>
      <t>Second Control Period Interim Adjustment</t>
    </r>
    <r>
      <rPr>
        <b/>
        <vertAlign val="superscript"/>
        <sz val="11"/>
        <color indexed="9"/>
        <rFont val="Calibri"/>
        <family val="2"/>
      </rPr>
      <t>2</t>
    </r>
  </si>
  <si>
    <t>Sold at Auction</t>
  </si>
  <si>
    <t>Total</t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</si>
  <si>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Base Budget 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</si>
  <si>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Adjusted Budget</t>
    </r>
    <r>
      <rPr>
        <b/>
        <vertAlign val="superscript"/>
        <sz val="11"/>
        <color indexed="9"/>
        <rFont val="Calibri"/>
        <family val="2"/>
      </rPr>
      <t xml:space="preserve">1,2  </t>
    </r>
  </si>
  <si>
    <t>Remaining Set-Aside Allowances</t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</si>
  <si>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</si>
  <si>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</si>
  <si>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t>Sold at Fixed Price</t>
  </si>
  <si>
    <r>
      <t>Transferred from State Set-Aside Accounts</t>
    </r>
    <r>
      <rPr>
        <b/>
        <sz val="11"/>
        <color indexed="9"/>
        <rFont val="Calibri"/>
        <family val="2"/>
      </rPr>
      <t xml:space="preserve"> </t>
    </r>
  </si>
  <si>
    <t>Transferred from State Set-Aside Accounts</t>
  </si>
  <si>
    <t>Sold Cost Containment Reserve (CCR) Allowances</t>
  </si>
  <si>
    <t>Maine</t>
  </si>
  <si>
    <t>Maryland</t>
  </si>
  <si>
    <r>
      <t>Distribution of 2018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</si>
  <si>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 </t>
    </r>
    <r>
      <rPr>
        <u/>
        <sz val="10"/>
        <color indexed="12"/>
        <rFont val="Arial"/>
        <family val="2"/>
      </rPr>
      <t>https://rggi.org/sites/default/files/Uploads/Allowance-Tracking/States_Set-Aside_Accounts.pdf</t>
    </r>
  </si>
  <si>
    <r>
      <t>Awarded 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Offset Allowances</t>
    </r>
  </si>
  <si>
    <r>
      <rPr>
        <b/>
        <sz val="10"/>
        <color indexed="8"/>
        <rFont val="Arial"/>
        <family val="2"/>
      </rPr>
      <t>Award 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Offset Allowances: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awarded to offset projects to date.</t>
    </r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</si>
  <si>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2018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 xml:space="preserve">First Control Period Interim Adjustment: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2018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2009, 2010, &amp; 2011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2014-2020 period.</t>
    </r>
    <r>
      <rPr>
        <b/>
        <sz val="10"/>
        <color indexed="8"/>
        <rFont val="Arial"/>
        <family val="2"/>
      </rPr>
      <t xml:space="preserve">
Second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2018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2012 &amp; 2013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2015-2020 period.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2018. 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</si>
  <si>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2018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 xml:space="preserve">First Control Period Interim Adjustment: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2018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2009, 2010, &amp; 2011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2014-2020 period.</t>
    </r>
    <r>
      <rPr>
        <b/>
        <sz val="10"/>
        <color indexed="8"/>
        <rFont val="Arial"/>
        <family val="2"/>
      </rPr>
      <t xml:space="preserve">
Second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2018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2012 &amp; 2013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2015-2020 period.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2018. 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</si>
  <si>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 </t>
    </r>
    <r>
      <rPr>
        <u/>
        <sz val="10"/>
        <color indexed="12"/>
        <rFont val="Arial"/>
        <family val="2"/>
      </rPr>
      <t>https://rggi.org/sites/default/files/Uploads/Allowance-Tracking/States_Set-Aside_Accounts.pdf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</si>
  <si>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</si>
  <si>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</si>
  <si>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r>
      <rPr>
        <b/>
        <sz val="10"/>
        <color indexed="8"/>
        <rFont val="Arial"/>
        <family val="2"/>
      </rPr>
      <t>Awarded 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Offset Allowances: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awarded to offset projects to date.</t>
    </r>
  </si>
  <si>
    <r>
      <rPr>
        <b/>
        <sz val="12"/>
        <color indexed="8"/>
        <rFont val="Arial"/>
        <family val="2"/>
      </rPr>
      <t xml:space="preserve">Distribution of </t>
    </r>
    <r>
      <rPr>
        <b/>
        <sz val="12"/>
        <color indexed="8"/>
        <rFont val="Arial"/>
        <family val="2"/>
      </rPr>
      <t>2018 CO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Allowances</t>
    </r>
  </si>
  <si>
    <r>
      <rPr>
        <vertAlign val="superscript"/>
        <sz val="9.5"/>
        <rFont val="Arial"/>
        <family val="2"/>
      </rPr>
      <t>1</t>
    </r>
    <r>
      <rPr>
        <sz val="9.5"/>
        <rFont val="Arial"/>
        <family val="2"/>
      </rPr>
      <t xml:space="preserve"> On January 13, 2014, the states announced the First Control Period Interim Adjustment for Banked Allowances. Additional information available at </t>
    </r>
    <r>
      <rPr>
        <u/>
        <sz val="9.5"/>
        <color theme="10"/>
        <rFont val="Arial"/>
        <family val="2"/>
      </rPr>
      <t>https://www.rggi.org/program-overview-and-design/elements</t>
    </r>
  </si>
  <si>
    <r>
      <rPr>
        <vertAlign val="superscript"/>
        <sz val="9.5"/>
        <rFont val="Arial"/>
        <family val="2"/>
      </rPr>
      <t xml:space="preserve">2 </t>
    </r>
    <r>
      <rPr>
        <sz val="9.5"/>
        <rFont val="Arial"/>
        <family val="2"/>
      </rPr>
      <t xml:space="preserve">On March 17, 2014, the states announced the Second Control Period Interim Adjustment for Banked Allowances. Additional information available at </t>
    </r>
    <r>
      <rPr>
        <u/>
        <sz val="9.5"/>
        <color theme="10"/>
        <rFont val="Arial"/>
        <family val="2"/>
      </rPr>
      <t>https://www.rggi.org/program-overview-and-design/elements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</si>
</sst>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0"/>
      <color indexed="8"/>
      <name val="Arial"/>
      <family val="2"/>
    </font>
    <font>
      <sz val="11"/>
      <name val="Arial"/>
      <family val="2"/>
    </font>
    <font>
      <vertAlign val="superscript"/>
      <sz val="9.5"/>
      <name val="Arial"/>
      <family val="2"/>
    </font>
    <font>
      <sz val="9.5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.5"/>
      <color theme="10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6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9" fontId="16" fillId="0" borderId="0" applyFont="0" applyFill="0" applyBorder="0" applyAlignment="0" applyProtection="0"/>
  </cellStyleXfs>
  <cellXfs count="84">
    <xf numFmtId="0" fontId="0" fillId="0" borderId="0" xfId="0"/>
    <xf numFmtId="0" fontId="0" fillId="2" borderId="0" xfId="0" applyFill="1" applyAlignment="1">
      <alignment wrapText="1"/>
    </xf>
    <xf numFmtId="0" fontId="20" fillId="2" borderId="0" xfId="0" applyFont="1" applyFill="1"/>
    <xf numFmtId="0" fontId="21" fillId="2" borderId="0" xfId="0" applyFont="1" applyFill="1" applyAlignment="1">
      <alignment wrapText="1"/>
    </xf>
    <xf numFmtId="14" fontId="20" fillId="2" borderId="0" xfId="0" applyNumberFormat="1" applyFont="1" applyFill="1" applyAlignment="1">
      <alignment horizontal="left" wrapText="1"/>
    </xf>
    <xf numFmtId="0" fontId="20" fillId="2" borderId="0" xfId="0" applyFont="1" applyFill="1" applyAlignment="1">
      <alignment wrapText="1"/>
    </xf>
    <xf numFmtId="0" fontId="0" fillId="2" borderId="0" xfId="0" applyFill="1"/>
    <xf numFmtId="0" fontId="19" fillId="2" borderId="0" xfId="0" applyFont="1" applyFill="1"/>
    <xf numFmtId="165" fontId="19" fillId="2" borderId="0" xfId="0" applyNumberFormat="1" applyFont="1" applyFill="1" applyAlignment="1">
      <alignment wrapText="1"/>
    </xf>
    <xf numFmtId="0" fontId="19" fillId="2" borderId="0" xfId="0" applyFont="1" applyFill="1" applyAlignment="1">
      <alignment wrapText="1"/>
    </xf>
    <xf numFmtId="164" fontId="16" fillId="2" borderId="1" xfId="1" applyFont="1" applyFill="1" applyBorder="1" applyAlignment="1">
      <alignment horizontal="right" wrapText="1"/>
    </xf>
    <xf numFmtId="0" fontId="1" fillId="2" borderId="0" xfId="0" applyFont="1" applyFill="1"/>
    <xf numFmtId="0" fontId="0" fillId="2" borderId="0" xfId="0" applyFill="1" applyAlignment="1">
      <alignment horizontal="left" wrapText="1"/>
    </xf>
    <xf numFmtId="0" fontId="19" fillId="2" borderId="0" xfId="0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0" fontId="22" fillId="2" borderId="0" xfId="0" applyFont="1" applyFill="1" applyAlignment="1">
      <alignment wrapText="1"/>
    </xf>
    <xf numFmtId="14" fontId="12" fillId="2" borderId="0" xfId="0" applyNumberFormat="1" applyFont="1" applyFill="1" applyAlignment="1">
      <alignment horizontal="left" wrapText="1"/>
    </xf>
    <xf numFmtId="165" fontId="16" fillId="2" borderId="1" xfId="1" applyNumberFormat="1" applyFont="1" applyFill="1" applyBorder="1" applyAlignment="1">
      <alignment wrapText="1"/>
    </xf>
    <xf numFmtId="10" fontId="16" fillId="2" borderId="1" xfId="4" applyNumberFormat="1" applyFont="1" applyFill="1" applyBorder="1" applyAlignment="1">
      <alignment wrapText="1"/>
    </xf>
    <xf numFmtId="3" fontId="0" fillId="2" borderId="0" xfId="0" applyNumberFormat="1" applyFill="1" applyAlignment="1">
      <alignment horizontal="left" wrapText="1"/>
    </xf>
    <xf numFmtId="3" fontId="0" fillId="0" borderId="1" xfId="0" applyNumberFormat="1" applyBorder="1"/>
    <xf numFmtId="3" fontId="23" fillId="2" borderId="1" xfId="1" applyNumberFormat="1" applyFont="1" applyFill="1" applyBorder="1" applyAlignment="1">
      <alignment wrapText="1"/>
    </xf>
    <xf numFmtId="3" fontId="23" fillId="2" borderId="1" xfId="1" applyNumberFormat="1" applyFont="1" applyFill="1" applyBorder="1" applyAlignment="1">
      <alignment horizontal="right" wrapText="1"/>
    </xf>
    <xf numFmtId="3" fontId="16" fillId="2" borderId="1" xfId="1" applyNumberFormat="1" applyFont="1" applyFill="1" applyBorder="1" applyAlignment="1">
      <alignment wrapText="1"/>
    </xf>
    <xf numFmtId="10" fontId="16" fillId="2" borderId="1" xfId="1" applyNumberFormat="1" applyFont="1" applyFill="1" applyBorder="1" applyAlignment="1">
      <alignment wrapText="1"/>
    </xf>
    <xf numFmtId="3" fontId="16" fillId="2" borderId="1" xfId="1" applyNumberFormat="1" applyFont="1" applyFill="1" applyBorder="1" applyAlignment="1">
      <alignment horizontal="right" wrapText="1"/>
    </xf>
    <xf numFmtId="0" fontId="19" fillId="2" borderId="2" xfId="0" applyFont="1" applyFill="1" applyBorder="1" applyAlignment="1">
      <alignment horizontal="left"/>
    </xf>
    <xf numFmtId="0" fontId="24" fillId="2" borderId="2" xfId="0" applyFont="1" applyFill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165" fontId="19" fillId="2" borderId="4" xfId="1" applyNumberFormat="1" applyFont="1" applyFill="1" applyBorder="1" applyAlignment="1">
      <alignment wrapText="1"/>
    </xf>
    <xf numFmtId="165" fontId="19" fillId="2" borderId="0" xfId="0" applyNumberFormat="1" applyFont="1" applyFill="1" applyAlignment="1">
      <alignment horizontal="left" wrapText="1"/>
    </xf>
    <xf numFmtId="10" fontId="16" fillId="2" borderId="1" xfId="4" applyNumberFormat="1" applyFont="1" applyFill="1" applyBorder="1" applyAlignment="1">
      <alignment horizontal="right" wrapText="1"/>
    </xf>
    <xf numFmtId="10" fontId="19" fillId="2" borderId="4" xfId="4" applyNumberFormat="1" applyFont="1" applyFill="1" applyBorder="1" applyAlignment="1">
      <alignment wrapText="1"/>
    </xf>
    <xf numFmtId="3" fontId="19" fillId="2" borderId="4" xfId="1" applyNumberFormat="1" applyFont="1" applyFill="1" applyBorder="1" applyAlignment="1">
      <alignment wrapText="1"/>
    </xf>
    <xf numFmtId="10" fontId="19" fillId="2" borderId="4" xfId="1" applyNumberFormat="1" applyFont="1" applyFill="1" applyBorder="1" applyAlignment="1">
      <alignment wrapText="1"/>
    </xf>
    <xf numFmtId="37" fontId="23" fillId="2" borderId="1" xfId="1" applyNumberFormat="1" applyFont="1" applyFill="1" applyBorder="1" applyAlignment="1">
      <alignment horizontal="right" vertical="center" wrapText="1"/>
    </xf>
    <xf numFmtId="37" fontId="23" fillId="0" borderId="1" xfId="1" applyNumberFormat="1" applyFont="1" applyFill="1" applyBorder="1" applyAlignment="1">
      <alignment horizontal="right" vertical="center" wrapText="1"/>
    </xf>
    <xf numFmtId="37" fontId="16" fillId="2" borderId="1" xfId="1" applyNumberFormat="1" applyFont="1" applyFill="1" applyBorder="1" applyAlignment="1">
      <alignment horizontal="right" vertical="center" wrapText="1"/>
    </xf>
    <xf numFmtId="165" fontId="16" fillId="2" borderId="0" xfId="1" applyNumberFormat="1" applyFont="1" applyFill="1" applyAlignment="1">
      <alignment horizontal="left" wrapText="1"/>
    </xf>
    <xf numFmtId="165" fontId="16" fillId="2" borderId="0" xfId="1" applyNumberFormat="1" applyFont="1" applyFill="1" applyAlignment="1">
      <alignment horizontal="right" vertical="center" wrapText="1"/>
    </xf>
    <xf numFmtId="165" fontId="16" fillId="0" borderId="1" xfId="1" applyNumberFormat="1" applyFont="1" applyFill="1" applyBorder="1" applyAlignment="1">
      <alignment wrapText="1"/>
    </xf>
    <xf numFmtId="37" fontId="16" fillId="0" borderId="1" xfId="1" applyNumberFormat="1" applyFont="1" applyFill="1" applyBorder="1" applyAlignment="1">
      <alignment horizontal="right" vertical="center"/>
    </xf>
    <xf numFmtId="37" fontId="16" fillId="0" borderId="1" xfId="1" applyNumberFormat="1" applyFont="1" applyFill="1" applyBorder="1" applyAlignment="1">
      <alignment horizontal="right" vertical="center" wrapText="1"/>
    </xf>
    <xf numFmtId="1" fontId="16" fillId="2" borderId="1" xfId="1" applyNumberFormat="1" applyFont="1" applyFill="1" applyBorder="1" applyAlignment="1">
      <alignment horizontal="right" wrapText="1"/>
    </xf>
    <xf numFmtId="3" fontId="0" fillId="2" borderId="5" xfId="0" applyNumberFormat="1" applyFill="1" applyBorder="1" applyAlignment="1">
      <alignment horizontal="right" vertical="center" wrapText="1"/>
    </xf>
    <xf numFmtId="0" fontId="25" fillId="2" borderId="0" xfId="0" applyFont="1" applyFill="1" applyAlignment="1">
      <alignment vertical="center" wrapText="1"/>
    </xf>
    <xf numFmtId="165" fontId="19" fillId="2" borderId="6" xfId="1" applyNumberFormat="1" applyFont="1" applyFill="1" applyBorder="1" applyAlignment="1">
      <alignment horizontal="right" wrapText="1"/>
    </xf>
    <xf numFmtId="37" fontId="16" fillId="2" borderId="5" xfId="1" applyNumberFormat="1" applyFont="1" applyFill="1" applyBorder="1" applyAlignment="1">
      <alignment horizontal="right" wrapText="1"/>
    </xf>
    <xf numFmtId="37" fontId="19" fillId="2" borderId="4" xfId="1" applyNumberFormat="1" applyFont="1" applyFill="1" applyBorder="1" applyAlignment="1">
      <alignment wrapText="1"/>
    </xf>
    <xf numFmtId="37" fontId="19" fillId="2" borderId="6" xfId="1" applyNumberFormat="1" applyFont="1" applyFill="1" applyBorder="1" applyAlignment="1">
      <alignment wrapText="1"/>
    </xf>
    <xf numFmtId="165" fontId="16" fillId="2" borderId="1" xfId="1" applyNumberFormat="1" applyFont="1" applyFill="1" applyBorder="1" applyAlignment="1">
      <alignment horizontal="right" wrapText="1"/>
    </xf>
    <xf numFmtId="3" fontId="16" fillId="0" borderId="1" xfId="1" applyNumberFormat="1" applyFont="1" applyFill="1" applyBorder="1" applyAlignment="1">
      <alignment horizontal="right" wrapText="1"/>
    </xf>
    <xf numFmtId="37" fontId="19" fillId="2" borderId="4" xfId="1" applyNumberFormat="1" applyFont="1" applyFill="1" applyBorder="1" applyAlignment="1">
      <alignment horizontal="right" wrapText="1"/>
    </xf>
    <xf numFmtId="0" fontId="20" fillId="2" borderId="0" xfId="0" applyFont="1" applyFill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6" fillId="2" borderId="0" xfId="2" applyFont="1" applyFill="1" applyBorder="1" applyAlignment="1" applyProtection="1">
      <alignment horizontal="left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25" fillId="2" borderId="16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17" xfId="0" applyFont="1" applyFill="1" applyBorder="1" applyAlignment="1">
      <alignment horizontal="left" vertical="center" wrapText="1"/>
    </xf>
    <xf numFmtId="0" fontId="28" fillId="2" borderId="16" xfId="2" applyFont="1" applyFill="1" applyBorder="1" applyAlignment="1" applyProtection="1">
      <alignment horizontal="left" vertical="center" wrapText="1"/>
    </xf>
    <xf numFmtId="0" fontId="28" fillId="2" borderId="0" xfId="2" applyFont="1" applyFill="1" applyBorder="1" applyAlignment="1" applyProtection="1">
      <alignment horizontal="left" vertical="center" wrapText="1"/>
    </xf>
    <xf numFmtId="0" fontId="28" fillId="2" borderId="17" xfId="2" applyFont="1" applyFill="1" applyBorder="1" applyAlignment="1" applyProtection="1">
      <alignment horizontal="left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18" fillId="2" borderId="0" xfId="2" applyFill="1" applyBorder="1" applyAlignment="1" applyProtection="1">
      <alignment horizontal="left" vertical="center" wrapText="1"/>
    </xf>
    <xf numFmtId="0" fontId="26" fillId="2" borderId="8" xfId="2" applyFont="1" applyFill="1" applyBorder="1" applyAlignment="1" applyProtection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1057837</xdr:colOff>
      <xdr:row>0</xdr:row>
      <xdr:rowOff>1433001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9D2EBE-1A47-415A-8EF6-1F3D23BD4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9798424" cy="1433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1057836</xdr:colOff>
      <xdr:row>0</xdr:row>
      <xdr:rowOff>1433001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8EB79E-89FE-4FCD-B62F-E66608FD5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798424" cy="143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ggi.org/design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s://rggi.org/sites/default/files/Uploads/Allowance-Tracking/States_Set-Aside_Account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rggi.org/program-overview-and-design/elements" TargetMode="External"/><Relationship Id="rId4" Type="http://schemas.openxmlformats.org/officeDocument/2006/relationships/hyperlink" Target="https://www.rggi.org/program-overview-and-design/elemen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ggi.org/design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s://rggi.org/sites/default/files/Uploads/Allowance-Tracking/States_Set-Aside_Accounts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rggi.org/program-overview-and-design/elements" TargetMode="External"/><Relationship Id="rId4" Type="http://schemas.openxmlformats.org/officeDocument/2006/relationships/hyperlink" Target="https://www.rggi.org/program-overview-and-design/elem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zoomScale="85" zoomScaleNormal="85" zoomScaleSheetLayoutView="85" workbookViewId="0">
      <selection activeCell="O5" sqref="O5"/>
    </sheetView>
  </sheetViews>
  <sheetFormatPr defaultColWidth="9.21875" defaultRowHeight="14.4" x14ac:dyDescent="0.3"/>
  <cols>
    <col min="1" max="1" width="16.77734375" style="1" customWidth="1"/>
    <col min="2" max="10" width="15.77734375" style="1" customWidth="1"/>
    <col min="11" max="11" width="13.77734375" style="1" customWidth="1"/>
    <col min="12" max="12" width="11.44140625" style="1" customWidth="1"/>
    <col min="13" max="13" width="13.5546875" style="1" customWidth="1"/>
    <col min="14" max="14" width="11.21875" style="1" bestFit="1" customWidth="1"/>
    <col min="15" max="15" width="10.77734375" style="1" customWidth="1"/>
    <col min="16" max="16384" width="9.21875" style="1"/>
  </cols>
  <sheetData>
    <row r="1" spans="1:16" s="6" customFormat="1" ht="129" customHeight="1" x14ac:dyDescent="0.4">
      <c r="A1" s="11" t="s">
        <v>38</v>
      </c>
      <c r="B1" s="2"/>
      <c r="C1" s="2"/>
      <c r="D1" s="2"/>
      <c r="E1" s="2"/>
      <c r="F1" s="2"/>
      <c r="G1" s="2"/>
      <c r="H1" s="2"/>
      <c r="I1" s="2"/>
    </row>
    <row r="2" spans="1:16" x14ac:dyDescent="0.3">
      <c r="A2" s="3" t="s">
        <v>0</v>
      </c>
      <c r="B2" s="16">
        <v>44267</v>
      </c>
      <c r="C2" s="4"/>
      <c r="D2" s="4"/>
      <c r="E2" s="5"/>
      <c r="F2" s="5"/>
      <c r="G2" s="5"/>
      <c r="H2" s="5"/>
      <c r="I2" s="5"/>
    </row>
    <row r="3" spans="1:16" ht="18" customHeight="1" x14ac:dyDescent="0.3">
      <c r="A3" s="54" t="s">
        <v>8</v>
      </c>
      <c r="B3" s="54"/>
      <c r="C3" s="54"/>
      <c r="D3" s="54"/>
      <c r="E3" s="54"/>
      <c r="F3" s="54"/>
      <c r="G3" s="54"/>
      <c r="H3" s="54"/>
      <c r="I3" s="54"/>
    </row>
    <row r="4" spans="1:16" ht="6.75" customHeight="1" thickBot="1" x14ac:dyDescent="0.35">
      <c r="A4" s="5"/>
      <c r="B4" s="5"/>
      <c r="C4" s="5"/>
      <c r="D4" s="5"/>
      <c r="E4" s="5"/>
      <c r="F4" s="5"/>
      <c r="G4" s="5"/>
      <c r="H4" s="5"/>
      <c r="I4" s="5"/>
    </row>
    <row r="5" spans="1:16" ht="21.75" customHeight="1" thickBot="1" x14ac:dyDescent="0.35">
      <c r="A5" s="57" t="s">
        <v>28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9"/>
    </row>
    <row r="6" spans="1:16" ht="25.5" customHeight="1" x14ac:dyDescent="0.3">
      <c r="A6" s="63" t="s">
        <v>1</v>
      </c>
      <c r="B6" s="55" t="s">
        <v>17</v>
      </c>
      <c r="C6" s="55" t="s">
        <v>13</v>
      </c>
      <c r="D6" s="55" t="s">
        <v>14</v>
      </c>
      <c r="E6" s="55" t="s">
        <v>18</v>
      </c>
      <c r="F6" s="55" t="s">
        <v>15</v>
      </c>
      <c r="G6" s="55" t="s">
        <v>25</v>
      </c>
      <c r="H6" s="55" t="s">
        <v>22</v>
      </c>
      <c r="I6" s="55" t="s">
        <v>23</v>
      </c>
      <c r="J6" s="55" t="s">
        <v>19</v>
      </c>
      <c r="K6" s="55" t="s">
        <v>10</v>
      </c>
      <c r="L6" s="66" t="s">
        <v>30</v>
      </c>
    </row>
    <row r="7" spans="1:16" ht="36.75" customHeight="1" x14ac:dyDescent="0.3">
      <c r="A7" s="64"/>
      <c r="B7" s="56"/>
      <c r="C7" s="56"/>
      <c r="D7" s="56"/>
      <c r="E7" s="56"/>
      <c r="F7" s="56"/>
      <c r="G7" s="56"/>
      <c r="H7" s="56"/>
      <c r="I7" s="56"/>
      <c r="J7" s="56"/>
      <c r="K7" s="56"/>
      <c r="L7" s="67"/>
    </row>
    <row r="8" spans="1:16" s="12" customFormat="1" ht="17.25" customHeight="1" x14ac:dyDescent="0.3">
      <c r="A8" s="28" t="s">
        <v>12</v>
      </c>
      <c r="B8" s="17">
        <v>5324434</v>
      </c>
      <c r="C8" s="17">
        <v>531969</v>
      </c>
      <c r="D8" s="17">
        <v>886894</v>
      </c>
      <c r="E8" s="17">
        <v>3905571</v>
      </c>
      <c r="F8" s="20">
        <v>3781661</v>
      </c>
      <c r="G8" s="21">
        <v>0</v>
      </c>
      <c r="H8" s="22" t="s">
        <v>7</v>
      </c>
      <c r="I8" s="21">
        <v>65326</v>
      </c>
      <c r="J8" s="36">
        <v>0</v>
      </c>
      <c r="K8" s="25">
        <v>58584</v>
      </c>
      <c r="L8" s="45">
        <v>0</v>
      </c>
      <c r="M8" s="40"/>
    </row>
    <row r="9" spans="1:16" s="12" customFormat="1" ht="17.25" customHeight="1" x14ac:dyDescent="0.3">
      <c r="A9" s="26" t="s">
        <v>9</v>
      </c>
      <c r="B9" s="17">
        <v>3763577</v>
      </c>
      <c r="C9" s="17">
        <v>375603</v>
      </c>
      <c r="D9" s="17">
        <v>626202</v>
      </c>
      <c r="E9" s="17">
        <v>2761772</v>
      </c>
      <c r="F9" s="20">
        <v>2761772</v>
      </c>
      <c r="G9" s="21">
        <v>0</v>
      </c>
      <c r="H9" s="22" t="s">
        <v>7</v>
      </c>
      <c r="I9" s="22" t="s">
        <v>7</v>
      </c>
      <c r="J9" s="37" t="s">
        <v>7</v>
      </c>
      <c r="K9" s="44" t="s">
        <v>7</v>
      </c>
      <c r="L9" s="45">
        <v>0</v>
      </c>
      <c r="M9" s="40"/>
    </row>
    <row r="10" spans="1:16" s="12" customFormat="1" ht="17.25" customHeight="1" x14ac:dyDescent="0.3">
      <c r="A10" s="27" t="s">
        <v>26</v>
      </c>
      <c r="B10" s="17">
        <v>2961611</v>
      </c>
      <c r="C10" s="17">
        <v>295567</v>
      </c>
      <c r="D10" s="17">
        <v>492767</v>
      </c>
      <c r="E10" s="17">
        <v>2173277</v>
      </c>
      <c r="F10" s="20">
        <v>2002657</v>
      </c>
      <c r="G10" s="21">
        <v>0</v>
      </c>
      <c r="H10" s="22" t="s">
        <v>7</v>
      </c>
      <c r="I10" s="21">
        <v>168525</v>
      </c>
      <c r="J10" s="37">
        <v>0</v>
      </c>
      <c r="K10" s="51">
        <v>2095</v>
      </c>
      <c r="L10" s="45">
        <v>0</v>
      </c>
      <c r="M10" s="40"/>
      <c r="O10" s="19"/>
    </row>
    <row r="11" spans="1:16" s="12" customFormat="1" ht="17.25" customHeight="1" x14ac:dyDescent="0.3">
      <c r="A11" s="26" t="s">
        <v>27</v>
      </c>
      <c r="B11" s="17">
        <v>18671045</v>
      </c>
      <c r="C11" s="17">
        <v>1863361</v>
      </c>
      <c r="D11" s="17">
        <v>3106578</v>
      </c>
      <c r="E11" s="17">
        <v>13701106</v>
      </c>
      <c r="F11" s="20">
        <v>10268655</v>
      </c>
      <c r="G11" s="21">
        <v>0</v>
      </c>
      <c r="H11" s="21">
        <v>1600000</v>
      </c>
      <c r="I11" s="21">
        <v>1569402</v>
      </c>
      <c r="J11" s="42">
        <v>263049</v>
      </c>
      <c r="K11" s="44">
        <v>0</v>
      </c>
      <c r="L11" s="45">
        <v>16863</v>
      </c>
      <c r="M11" s="40"/>
      <c r="O11" s="19"/>
      <c r="P11" s="19"/>
    </row>
    <row r="12" spans="1:16" s="12" customFormat="1" ht="17.25" customHeight="1" x14ac:dyDescent="0.3">
      <c r="A12" s="28" t="s">
        <v>2</v>
      </c>
      <c r="B12" s="41">
        <v>13083598</v>
      </c>
      <c r="C12" s="17">
        <v>1324595</v>
      </c>
      <c r="D12" s="17">
        <v>2208353</v>
      </c>
      <c r="E12" s="17">
        <v>9550650</v>
      </c>
      <c r="F12" s="20">
        <v>9520767</v>
      </c>
      <c r="G12" s="21">
        <v>0</v>
      </c>
      <c r="H12" s="22" t="s">
        <v>7</v>
      </c>
      <c r="I12" s="21">
        <v>0</v>
      </c>
      <c r="J12" s="36">
        <v>0</v>
      </c>
      <c r="K12" s="25">
        <v>29883</v>
      </c>
      <c r="L12" s="45">
        <v>0</v>
      </c>
      <c r="M12" s="40"/>
      <c r="N12" s="14"/>
      <c r="O12" s="19"/>
      <c r="P12" s="19"/>
    </row>
    <row r="13" spans="1:16" s="12" customFormat="1" ht="17.25" customHeight="1" x14ac:dyDescent="0.3">
      <c r="A13" s="26" t="s">
        <v>3</v>
      </c>
      <c r="B13" s="41">
        <v>4291624</v>
      </c>
      <c r="C13" s="17">
        <v>428302</v>
      </c>
      <c r="D13" s="17">
        <v>714061</v>
      </c>
      <c r="E13" s="17">
        <v>3149261</v>
      </c>
      <c r="F13" s="20">
        <v>3149202</v>
      </c>
      <c r="G13" s="21">
        <v>0</v>
      </c>
      <c r="H13" s="22" t="s">
        <v>7</v>
      </c>
      <c r="I13" s="21">
        <v>0</v>
      </c>
      <c r="J13" s="36">
        <v>0</v>
      </c>
      <c r="K13" s="52">
        <v>59</v>
      </c>
      <c r="L13" s="45">
        <v>0</v>
      </c>
      <c r="M13" s="40"/>
      <c r="O13" s="19"/>
    </row>
    <row r="14" spans="1:16" s="12" customFormat="1" ht="17.25" customHeight="1" x14ac:dyDescent="0.3">
      <c r="A14" s="26" t="s">
        <v>11</v>
      </c>
      <c r="B14" s="41">
        <v>32016597</v>
      </c>
      <c r="C14" s="17">
        <v>3195240</v>
      </c>
      <c r="D14" s="17">
        <v>5327076</v>
      </c>
      <c r="E14" s="17">
        <v>23494281</v>
      </c>
      <c r="F14" s="20">
        <v>21294281</v>
      </c>
      <c r="G14" s="21">
        <v>0</v>
      </c>
      <c r="H14" s="22" t="s">
        <v>7</v>
      </c>
      <c r="I14" s="21">
        <v>1500000</v>
      </c>
      <c r="J14" s="36">
        <v>0</v>
      </c>
      <c r="K14" s="25">
        <v>700000</v>
      </c>
      <c r="L14" s="45">
        <v>0</v>
      </c>
      <c r="M14" s="40"/>
      <c r="O14" s="19"/>
    </row>
    <row r="15" spans="1:16" s="12" customFormat="1" ht="17.25" customHeight="1" x14ac:dyDescent="0.3">
      <c r="A15" s="26" t="s">
        <v>4</v>
      </c>
      <c r="B15" s="41">
        <v>1512843</v>
      </c>
      <c r="C15" s="17">
        <v>132122</v>
      </c>
      <c r="D15" s="17">
        <v>220273</v>
      </c>
      <c r="E15" s="17">
        <v>1160448</v>
      </c>
      <c r="F15" s="20">
        <v>1160190</v>
      </c>
      <c r="G15" s="21">
        <v>0</v>
      </c>
      <c r="H15" s="22" t="s">
        <v>7</v>
      </c>
      <c r="I15" s="21">
        <v>0</v>
      </c>
      <c r="J15" s="43">
        <v>0</v>
      </c>
      <c r="K15" s="25">
        <v>258</v>
      </c>
      <c r="L15" s="45">
        <v>0</v>
      </c>
      <c r="M15" s="40"/>
      <c r="N15" s="19"/>
      <c r="O15" s="19"/>
    </row>
    <row r="16" spans="1:16" s="12" customFormat="1" ht="17.25" customHeight="1" x14ac:dyDescent="0.3">
      <c r="A16" s="26" t="s">
        <v>5</v>
      </c>
      <c r="B16" s="17">
        <v>610269</v>
      </c>
      <c r="C16" s="17">
        <v>60905</v>
      </c>
      <c r="D16" s="17">
        <v>101540</v>
      </c>
      <c r="E16" s="17">
        <v>447824</v>
      </c>
      <c r="F16" s="20">
        <v>443346</v>
      </c>
      <c r="G16" s="21">
        <v>0</v>
      </c>
      <c r="H16" s="22" t="s">
        <v>7</v>
      </c>
      <c r="I16" s="21">
        <v>0</v>
      </c>
      <c r="J16" s="38">
        <v>4478</v>
      </c>
      <c r="K16" s="25">
        <v>0</v>
      </c>
      <c r="L16" s="45">
        <v>0</v>
      </c>
      <c r="M16" s="40"/>
    </row>
    <row r="17" spans="1:15" s="13" customFormat="1" ht="17.25" customHeight="1" thickBot="1" x14ac:dyDescent="0.35">
      <c r="A17" s="29" t="s">
        <v>16</v>
      </c>
      <c r="B17" s="49">
        <f>SUM(B8:B16)</f>
        <v>82235598</v>
      </c>
      <c r="C17" s="49">
        <f t="shared" ref="C17:L17" si="0">SUM(C8:C16)</f>
        <v>8207664</v>
      </c>
      <c r="D17" s="49">
        <f t="shared" si="0"/>
        <v>13683744</v>
      </c>
      <c r="E17" s="49">
        <f t="shared" si="0"/>
        <v>60344190</v>
      </c>
      <c r="F17" s="49">
        <f t="shared" si="0"/>
        <v>54382531</v>
      </c>
      <c r="G17" s="49">
        <f t="shared" si="0"/>
        <v>0</v>
      </c>
      <c r="H17" s="49">
        <f t="shared" si="0"/>
        <v>1600000</v>
      </c>
      <c r="I17" s="49">
        <f t="shared" si="0"/>
        <v>3303253</v>
      </c>
      <c r="J17" s="49">
        <f t="shared" si="0"/>
        <v>267527</v>
      </c>
      <c r="K17" s="53">
        <f t="shared" si="0"/>
        <v>790879</v>
      </c>
      <c r="L17" s="50">
        <f t="shared" si="0"/>
        <v>16863</v>
      </c>
      <c r="M17" s="40"/>
      <c r="N17" s="39"/>
      <c r="O17" s="31"/>
    </row>
    <row r="18" spans="1:15" s="9" customFormat="1" ht="3.75" customHeight="1" x14ac:dyDescent="0.3">
      <c r="A18" s="7"/>
      <c r="B18" s="8"/>
      <c r="C18" s="8"/>
      <c r="D18" s="8"/>
      <c r="E18" s="8"/>
      <c r="F18" s="8"/>
      <c r="G18" s="8"/>
      <c r="H18" s="8"/>
      <c r="I18" s="8"/>
      <c r="J18" s="14">
        <f>B18-Percentage!B18</f>
        <v>0</v>
      </c>
    </row>
    <row r="19" spans="1:15" s="15" customFormat="1" ht="16.5" customHeight="1" x14ac:dyDescent="0.25">
      <c r="A19" s="65" t="s">
        <v>39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5" s="15" customFormat="1" ht="19.5" customHeight="1" thickBot="1" x14ac:dyDescent="0.3">
      <c r="A20" s="83" t="s">
        <v>40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5" ht="22.5" customHeight="1" thickBot="1" x14ac:dyDescent="0.35">
      <c r="A21" s="68" t="s">
        <v>6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70"/>
    </row>
    <row r="22" spans="1:15" ht="134.25" customHeight="1" x14ac:dyDescent="0.3">
      <c r="A22" s="71" t="s">
        <v>32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3"/>
    </row>
    <row r="23" spans="1:15" ht="27" customHeight="1" x14ac:dyDescent="0.3">
      <c r="A23" s="77" t="s">
        <v>29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5" ht="16.5" customHeight="1" x14ac:dyDescent="0.3">
      <c r="A24" s="74" t="s">
        <v>20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6"/>
    </row>
    <row r="25" spans="1:15" ht="17.25" customHeight="1" x14ac:dyDescent="0.3">
      <c r="A25" s="74" t="s">
        <v>21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6"/>
    </row>
    <row r="26" spans="1:15" ht="17.25" customHeight="1" thickBot="1" x14ac:dyDescent="0.35">
      <c r="A26" s="60" t="s">
        <v>37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2"/>
      <c r="M26" s="46"/>
    </row>
  </sheetData>
  <mergeCells count="22">
    <mergeCell ref="A19:L19"/>
    <mergeCell ref="A20:L20"/>
    <mergeCell ref="A26:L26"/>
    <mergeCell ref="A6:A7"/>
    <mergeCell ref="I6:I7"/>
    <mergeCell ref="L6:L7"/>
    <mergeCell ref="A21:L21"/>
    <mergeCell ref="A22:L22"/>
    <mergeCell ref="B6:B7"/>
    <mergeCell ref="A25:L25"/>
    <mergeCell ref="A24:L24"/>
    <mergeCell ref="A23:L23"/>
    <mergeCell ref="H6:H7"/>
    <mergeCell ref="J6:J7"/>
    <mergeCell ref="C6:C7"/>
    <mergeCell ref="G6:G7"/>
    <mergeCell ref="A3:I3"/>
    <mergeCell ref="F6:F7"/>
    <mergeCell ref="E6:E7"/>
    <mergeCell ref="D6:D7"/>
    <mergeCell ref="A5:L5"/>
    <mergeCell ref="K6:K7"/>
  </mergeCells>
  <hyperlinks>
    <hyperlink ref="A23:K23" r:id="rId1" display="Transferred from State Set-Aside Accounts: Total number of CO2 allowances that have been distributed directly from state accounts to date. For more information on state set-aside accounts, please see: https://rggi.org/sites/default/files/Uploads/Allowance" xr:uid="{00000000-0004-0000-0000-000002000000}"/>
    <hyperlink ref="A19:J19" r:id="rId2" display="1On January 13, 2014, the states announced the First Control Period Interim Adjustment for Banked Allowances (FCPIABA). Additional information available at http://www.rggi.org/design" xr:uid="{208F5F19-35CD-4F44-98FD-01C48246252D}"/>
    <hyperlink ref="A20:J20" r:id="rId3" display="2On March 17, 2014, the states announced the Second Control Period Interim Adjustment for Banked Allowances (SCPIABA). Additional information available at http://www.rggi.org/design" xr:uid="{BB07718A-C47E-4D58-884A-12DDEA0BC4E9}"/>
    <hyperlink ref="A19:L19" r:id="rId4" display="1 On January 13, 2014, the states announced the First Control Period Interim Adjustment for Banked Allowances (FCPIABA). Additional information available at https://www.rggi.org/program-overview-and-design/elements" xr:uid="{BAA887F6-5C7A-4861-A74C-00BF5F86300E}"/>
    <hyperlink ref="A20:L20" r:id="rId5" display="2 On March 17, 2014, the states announced the Second Control Period Interim Adjustment for Banked Allowances (SCPIABA). Additional information available at https://www.rggi.org/program-overview-and-design/elements" xr:uid="{7825FB56-3FB4-4B57-84C8-7472F4BF9EF2}"/>
  </hyperlinks>
  <printOptions horizontalCentered="1" verticalCentered="1"/>
  <pageMargins left="0.25" right="0.25" top="0.5" bottom="0.5" header="0.3" footer="0.3"/>
  <pageSetup scale="70" orientation="landscape" r:id="rId6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tabSelected="1" zoomScale="85" zoomScaleNormal="85" zoomScaleSheetLayoutView="85" workbookViewId="0"/>
  </sheetViews>
  <sheetFormatPr defaultColWidth="9.21875" defaultRowHeight="14.4" x14ac:dyDescent="0.3"/>
  <cols>
    <col min="1" max="1" width="16.77734375" style="1" customWidth="1"/>
    <col min="2" max="10" width="15.77734375" style="1" customWidth="1"/>
    <col min="11" max="11" width="13.21875" style="1" customWidth="1"/>
    <col min="12" max="12" width="10.77734375" style="1" customWidth="1"/>
    <col min="13" max="13" width="9.21875" style="1"/>
    <col min="14" max="14" width="11" style="1" bestFit="1" customWidth="1"/>
    <col min="15" max="16384" width="9.21875" style="1"/>
  </cols>
  <sheetData>
    <row r="1" spans="1:17" s="6" customFormat="1" ht="126" customHeight="1" x14ac:dyDescent="0.3">
      <c r="A1" s="11" t="str">
        <f>Numbers!A1</f>
        <v>Distribution of 2018 CO2 Allowances</v>
      </c>
      <c r="B1" s="2"/>
      <c r="C1" s="2"/>
      <c r="D1" s="2"/>
      <c r="E1" s="2"/>
      <c r="F1" s="2"/>
      <c r="G1" s="2"/>
      <c r="H1" s="2"/>
      <c r="I1" s="2"/>
      <c r="J1" s="2"/>
    </row>
    <row r="2" spans="1:17" x14ac:dyDescent="0.3">
      <c r="A2" s="3" t="s">
        <v>0</v>
      </c>
      <c r="B2" s="16">
        <f>Numbers!B2</f>
        <v>44267</v>
      </c>
      <c r="C2" s="4"/>
      <c r="D2" s="4"/>
      <c r="E2" s="4"/>
      <c r="F2" s="5"/>
      <c r="G2" s="5"/>
      <c r="H2" s="5"/>
      <c r="I2" s="5"/>
      <c r="J2" s="5"/>
    </row>
    <row r="3" spans="1:17" ht="18.75" customHeight="1" x14ac:dyDescent="0.3">
      <c r="A3" s="54" t="s">
        <v>8</v>
      </c>
      <c r="B3" s="54"/>
      <c r="C3" s="54"/>
      <c r="D3" s="54"/>
      <c r="E3" s="54"/>
      <c r="F3" s="54"/>
      <c r="G3" s="54"/>
      <c r="H3" s="54"/>
      <c r="I3" s="54"/>
      <c r="J3" s="54"/>
    </row>
    <row r="4" spans="1:17" ht="6.75" customHeight="1" thickBot="1" x14ac:dyDescent="0.3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7" ht="21.75" customHeight="1" thickBot="1" x14ac:dyDescent="0.35">
      <c r="A5" s="57" t="str">
        <f>Numbers!A5</f>
        <v>Distribution of 2018 CO2 Allowances By State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9"/>
    </row>
    <row r="6" spans="1:17" ht="25.5" customHeight="1" x14ac:dyDescent="0.3">
      <c r="A6" s="63" t="s">
        <v>1</v>
      </c>
      <c r="B6" s="55" t="s">
        <v>17</v>
      </c>
      <c r="C6" s="55" t="s">
        <v>13</v>
      </c>
      <c r="D6" s="55" t="s">
        <v>14</v>
      </c>
      <c r="E6" s="55" t="s">
        <v>18</v>
      </c>
      <c r="F6" s="55" t="s">
        <v>15</v>
      </c>
      <c r="G6" s="55" t="s">
        <v>25</v>
      </c>
      <c r="H6" s="55" t="s">
        <v>22</v>
      </c>
      <c r="I6" s="55" t="s">
        <v>24</v>
      </c>
      <c r="J6" s="55" t="s">
        <v>19</v>
      </c>
      <c r="K6" s="55" t="s">
        <v>10</v>
      </c>
      <c r="L6" s="66" t="s">
        <v>30</v>
      </c>
    </row>
    <row r="7" spans="1:17" ht="39" customHeight="1" x14ac:dyDescent="0.3">
      <c r="A7" s="64"/>
      <c r="B7" s="56"/>
      <c r="C7" s="56"/>
      <c r="D7" s="56"/>
      <c r="E7" s="56"/>
      <c r="F7" s="56"/>
      <c r="G7" s="56"/>
      <c r="H7" s="56"/>
      <c r="I7" s="56"/>
      <c r="J7" s="56"/>
      <c r="K7" s="56"/>
      <c r="L7" s="67"/>
    </row>
    <row r="8" spans="1:17" s="12" customFormat="1" ht="17.25" customHeight="1" x14ac:dyDescent="0.3">
      <c r="A8" s="28" t="s">
        <v>12</v>
      </c>
      <c r="B8" s="17">
        <v>5324434</v>
      </c>
      <c r="C8" s="17">
        <v>531969</v>
      </c>
      <c r="D8" s="17">
        <v>886894</v>
      </c>
      <c r="E8" s="17">
        <v>3905571</v>
      </c>
      <c r="F8" s="18">
        <v>0.96827352517724041</v>
      </c>
      <c r="G8" s="23">
        <v>0</v>
      </c>
      <c r="H8" s="25" t="s">
        <v>7</v>
      </c>
      <c r="I8" s="18">
        <v>1.6726363443399186E-2</v>
      </c>
      <c r="J8" s="32">
        <v>0</v>
      </c>
      <c r="K8" s="18">
        <v>1.5000111379360406E-2</v>
      </c>
      <c r="L8" s="48">
        <v>0</v>
      </c>
      <c r="M8" s="14"/>
      <c r="O8" s="14"/>
      <c r="P8" s="14"/>
      <c r="Q8" s="14"/>
    </row>
    <row r="9" spans="1:17" s="12" customFormat="1" ht="17.25" customHeight="1" x14ac:dyDescent="0.3">
      <c r="A9" s="26" t="s">
        <v>9</v>
      </c>
      <c r="B9" s="17">
        <v>3763577</v>
      </c>
      <c r="C9" s="17">
        <v>375603</v>
      </c>
      <c r="D9" s="17">
        <v>626202</v>
      </c>
      <c r="E9" s="17">
        <v>2761772</v>
      </c>
      <c r="F9" s="18">
        <v>1</v>
      </c>
      <c r="G9" s="23">
        <v>0</v>
      </c>
      <c r="H9" s="25" t="s">
        <v>7</v>
      </c>
      <c r="I9" s="10" t="s">
        <v>7</v>
      </c>
      <c r="J9" s="10" t="s">
        <v>7</v>
      </c>
      <c r="K9" s="32" t="s">
        <v>7</v>
      </c>
      <c r="L9" s="48">
        <v>0</v>
      </c>
      <c r="M9" s="14"/>
      <c r="O9" s="14"/>
      <c r="P9" s="14"/>
      <c r="Q9" s="14"/>
    </row>
    <row r="10" spans="1:17" s="12" customFormat="1" ht="17.25" customHeight="1" x14ac:dyDescent="0.3">
      <c r="A10" s="27" t="s">
        <v>26</v>
      </c>
      <c r="B10" s="17">
        <v>2961611</v>
      </c>
      <c r="C10" s="17">
        <v>295567</v>
      </c>
      <c r="D10" s="17">
        <v>492767</v>
      </c>
      <c r="E10" s="17">
        <v>2173277</v>
      </c>
      <c r="F10" s="18">
        <v>0.9109800545443586</v>
      </c>
      <c r="G10" s="23">
        <v>0</v>
      </c>
      <c r="H10" s="25" t="s">
        <v>7</v>
      </c>
      <c r="I10" s="18">
        <v>0</v>
      </c>
      <c r="J10" s="32">
        <v>5.0247621449083575E-2</v>
      </c>
      <c r="K10" s="18">
        <v>0</v>
      </c>
      <c r="L10" s="48">
        <v>0</v>
      </c>
      <c r="M10" s="14"/>
      <c r="O10" s="14"/>
      <c r="P10" s="14"/>
      <c r="Q10" s="14"/>
    </row>
    <row r="11" spans="1:17" s="12" customFormat="1" ht="17.25" customHeight="1" x14ac:dyDescent="0.3">
      <c r="A11" s="26" t="s">
        <v>27</v>
      </c>
      <c r="B11" s="17">
        <v>18671045</v>
      </c>
      <c r="C11" s="17">
        <v>1863361</v>
      </c>
      <c r="D11" s="17">
        <v>3106578</v>
      </c>
      <c r="E11" s="17">
        <v>13701106</v>
      </c>
      <c r="F11" s="18">
        <v>0.74947635614234354</v>
      </c>
      <c r="G11" s="23">
        <v>0</v>
      </c>
      <c r="H11" s="24">
        <v>9.6773793298146879E-2</v>
      </c>
      <c r="I11" s="18">
        <v>0</v>
      </c>
      <c r="J11" s="32">
        <v>0.15374985055950957</v>
      </c>
      <c r="K11" s="18">
        <v>0</v>
      </c>
      <c r="L11" s="48">
        <v>16863</v>
      </c>
      <c r="M11" s="14"/>
      <c r="O11" s="14"/>
      <c r="P11" s="14"/>
      <c r="Q11" s="14"/>
    </row>
    <row r="12" spans="1:17" s="12" customFormat="1" ht="17.25" customHeight="1" x14ac:dyDescent="0.3">
      <c r="A12" s="28" t="s">
        <v>2</v>
      </c>
      <c r="B12" s="17">
        <v>13083598</v>
      </c>
      <c r="C12" s="17">
        <v>1324595</v>
      </c>
      <c r="D12" s="17">
        <v>2208353</v>
      </c>
      <c r="E12" s="17">
        <v>9550650</v>
      </c>
      <c r="F12" s="18">
        <v>0.996871103013931</v>
      </c>
      <c r="G12" s="23">
        <v>0</v>
      </c>
      <c r="H12" s="25" t="s">
        <v>7</v>
      </c>
      <c r="I12" s="18">
        <v>0</v>
      </c>
      <c r="J12" s="32">
        <v>0</v>
      </c>
      <c r="K12" s="18">
        <v>3.1288969860690111E-3</v>
      </c>
      <c r="L12" s="48">
        <v>0</v>
      </c>
      <c r="M12" s="14"/>
      <c r="O12" s="14"/>
      <c r="P12" s="14"/>
      <c r="Q12" s="14"/>
    </row>
    <row r="13" spans="1:17" s="12" customFormat="1" ht="17.25" customHeight="1" x14ac:dyDescent="0.3">
      <c r="A13" s="26" t="s">
        <v>3</v>
      </c>
      <c r="B13" s="17">
        <v>4291624</v>
      </c>
      <c r="C13" s="17">
        <v>428302</v>
      </c>
      <c r="D13" s="17">
        <v>714061</v>
      </c>
      <c r="E13" s="17">
        <v>3149261</v>
      </c>
      <c r="F13" s="18">
        <v>0.99998126544608401</v>
      </c>
      <c r="G13" s="23">
        <v>0</v>
      </c>
      <c r="H13" s="25" t="s">
        <v>7</v>
      </c>
      <c r="I13" s="18">
        <v>0</v>
      </c>
      <c r="J13" s="32">
        <v>0</v>
      </c>
      <c r="K13" s="18">
        <v>1.8734553915982195E-5</v>
      </c>
      <c r="L13" s="48">
        <v>0</v>
      </c>
      <c r="M13" s="14"/>
      <c r="O13" s="14"/>
      <c r="P13" s="14"/>
      <c r="Q13" s="14"/>
    </row>
    <row r="14" spans="1:17" s="12" customFormat="1" ht="17.25" customHeight="1" x14ac:dyDescent="0.3">
      <c r="A14" s="26" t="s">
        <v>11</v>
      </c>
      <c r="B14" s="17">
        <v>32016597</v>
      </c>
      <c r="C14" s="17">
        <v>3195240</v>
      </c>
      <c r="D14" s="17">
        <v>5327076</v>
      </c>
      <c r="E14" s="17">
        <v>23494281</v>
      </c>
      <c r="F14" s="18">
        <v>0.90636019037994819</v>
      </c>
      <c r="G14" s="23">
        <v>0</v>
      </c>
      <c r="H14" s="25" t="s">
        <v>7</v>
      </c>
      <c r="I14" s="18">
        <v>6.3845324740944398E-2</v>
      </c>
      <c r="J14" s="32">
        <v>2.9794484879107387E-2</v>
      </c>
      <c r="K14" s="18">
        <v>0</v>
      </c>
      <c r="L14" s="48">
        <v>0</v>
      </c>
      <c r="M14" s="14"/>
      <c r="O14" s="14"/>
      <c r="P14" s="14"/>
      <c r="Q14" s="14"/>
    </row>
    <row r="15" spans="1:17" s="12" customFormat="1" ht="17.25" customHeight="1" x14ac:dyDescent="0.3">
      <c r="A15" s="26" t="s">
        <v>4</v>
      </c>
      <c r="B15" s="17">
        <v>1512843</v>
      </c>
      <c r="C15" s="17">
        <v>132122</v>
      </c>
      <c r="D15" s="17">
        <v>220273</v>
      </c>
      <c r="E15" s="17">
        <v>1160448</v>
      </c>
      <c r="F15" s="18">
        <v>0.98859147501654532</v>
      </c>
      <c r="G15" s="23">
        <v>0</v>
      </c>
      <c r="H15" s="25" t="s">
        <v>7</v>
      </c>
      <c r="I15" s="18">
        <v>0</v>
      </c>
      <c r="J15" s="32">
        <v>1.1408524983454666E-2</v>
      </c>
      <c r="K15" s="18">
        <v>0</v>
      </c>
      <c r="L15" s="48">
        <v>0</v>
      </c>
      <c r="M15" s="14"/>
      <c r="O15" s="14"/>
      <c r="P15" s="14"/>
      <c r="Q15" s="14"/>
    </row>
    <row r="16" spans="1:17" s="12" customFormat="1" ht="17.25" customHeight="1" x14ac:dyDescent="0.3">
      <c r="A16" s="26" t="s">
        <v>5</v>
      </c>
      <c r="B16" s="17">
        <v>610269</v>
      </c>
      <c r="C16" s="17">
        <v>60905</v>
      </c>
      <c r="D16" s="17">
        <v>101540</v>
      </c>
      <c r="E16" s="17">
        <v>447824</v>
      </c>
      <c r="F16" s="18">
        <v>0.99000053592482762</v>
      </c>
      <c r="G16" s="23">
        <v>0</v>
      </c>
      <c r="H16" s="25" t="s">
        <v>7</v>
      </c>
      <c r="I16" s="18">
        <v>0</v>
      </c>
      <c r="J16" s="32">
        <v>9.9994640751723887E-3</v>
      </c>
      <c r="K16" s="18">
        <v>0</v>
      </c>
      <c r="L16" s="48">
        <v>0</v>
      </c>
      <c r="M16" s="14"/>
      <c r="O16" s="14"/>
      <c r="P16" s="14"/>
      <c r="Q16" s="14"/>
    </row>
    <row r="17" spans="1:17" s="13" customFormat="1" ht="17.25" customHeight="1" thickBot="1" x14ac:dyDescent="0.35">
      <c r="A17" s="29" t="s">
        <v>16</v>
      </c>
      <c r="B17" s="30">
        <v>82235598</v>
      </c>
      <c r="C17" s="30">
        <v>8207664</v>
      </c>
      <c r="D17" s="30">
        <v>13683744</v>
      </c>
      <c r="E17" s="30">
        <v>60344190</v>
      </c>
      <c r="F17" s="33">
        <f>Numbers!F17/Numbers!E17</f>
        <v>0.90120574988246593</v>
      </c>
      <c r="G17" s="34">
        <v>0</v>
      </c>
      <c r="H17" s="35">
        <f>Numbers!H17/Numbers!$E$17</f>
        <v>2.6514565859612996E-2</v>
      </c>
      <c r="I17" s="35">
        <f>Numbers!I17/Numbers!$E$17</f>
        <v>5.4740199512165133E-2</v>
      </c>
      <c r="J17" s="35">
        <f>Numbers!J17/Numbers!$E$17</f>
        <v>4.4333514129529291E-3</v>
      </c>
      <c r="K17" s="35">
        <f>Numbers!K17/Numbers!$E$17</f>
        <v>1.3106133332803043E-2</v>
      </c>
      <c r="L17" s="47">
        <f>Numbers!L17</f>
        <v>16863</v>
      </c>
      <c r="M17" s="14"/>
      <c r="O17" s="14"/>
      <c r="P17" s="14"/>
      <c r="Q17" s="14"/>
    </row>
    <row r="18" spans="1:17" s="13" customFormat="1" ht="3.75" customHeight="1" x14ac:dyDescent="0.3">
      <c r="K18" s="14"/>
      <c r="L18" s="14"/>
    </row>
    <row r="19" spans="1:17" s="15" customFormat="1" ht="18.75" customHeight="1" x14ac:dyDescent="0.25">
      <c r="A19" s="65" t="s">
        <v>39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7" s="15" customFormat="1" ht="19.5" customHeight="1" thickBot="1" x14ac:dyDescent="0.3">
      <c r="A20" s="83" t="s">
        <v>40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7" ht="22.5" customHeight="1" thickBot="1" x14ac:dyDescent="0.35">
      <c r="A21" s="68" t="s">
        <v>6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70"/>
    </row>
    <row r="22" spans="1:17" ht="137.25" customHeight="1" x14ac:dyDescent="0.3">
      <c r="A22" s="71" t="s">
        <v>33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3"/>
    </row>
    <row r="23" spans="1:17" ht="27" customHeight="1" x14ac:dyDescent="0.3">
      <c r="A23" s="77" t="s">
        <v>34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7" ht="15" customHeight="1" x14ac:dyDescent="0.3">
      <c r="A24" s="81" t="s">
        <v>35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6"/>
    </row>
    <row r="25" spans="1:17" ht="15.75" customHeight="1" x14ac:dyDescent="0.3">
      <c r="A25" s="81" t="s">
        <v>36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6"/>
    </row>
    <row r="26" spans="1:17" ht="15" thickBot="1" x14ac:dyDescent="0.35">
      <c r="A26" s="80" t="s">
        <v>31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2"/>
    </row>
  </sheetData>
  <mergeCells count="22">
    <mergeCell ref="A26:L26"/>
    <mergeCell ref="L6:L7"/>
    <mergeCell ref="A5:L5"/>
    <mergeCell ref="A21:L21"/>
    <mergeCell ref="A22:L22"/>
    <mergeCell ref="A23:L23"/>
    <mergeCell ref="A24:L24"/>
    <mergeCell ref="I6:I7"/>
    <mergeCell ref="J6:J7"/>
    <mergeCell ref="H6:H7"/>
    <mergeCell ref="K6:K7"/>
    <mergeCell ref="A25:L25"/>
    <mergeCell ref="A19:L19"/>
    <mergeCell ref="A20:L20"/>
    <mergeCell ref="A3:J3"/>
    <mergeCell ref="A6:A7"/>
    <mergeCell ref="B6:B7"/>
    <mergeCell ref="C6:C7"/>
    <mergeCell ref="E6:E7"/>
    <mergeCell ref="D6:D7"/>
    <mergeCell ref="F6:F7"/>
    <mergeCell ref="G6:G7"/>
  </mergeCells>
  <hyperlinks>
    <hyperlink ref="A23:K23" r:id="rId1" display="Transferred from State Set-Aside Accounts: Total number of CO2 allowances that have been distributed directly from state accounts to date. For more information on state set-aside accounts, please see: https://rggi.org/sites/default/files/Uploads/Allowance" xr:uid="{00000000-0004-0000-0100-000002000000}"/>
    <hyperlink ref="A19:J19" r:id="rId2" display="1On January 13, 2014, the states announced the First Control Period Interim Adjustment for Banked Allowances (FCPIABA). Additional information available at http://www.rggi.org/design" xr:uid="{9DA3124B-A9AA-44C3-A37C-9758C12644AE}"/>
    <hyperlink ref="A20:J20" r:id="rId3" display="2On March 17, 2014, the states announced the Second Control Period Interim Adjustment for Banked Allowances (SCPIABA). Additional information available at http://www.rggi.org/design" xr:uid="{3ADC5ADC-A7ED-4D39-A31E-42614C855FA9}"/>
    <hyperlink ref="A19:L19" r:id="rId4" display="1 On January 13, 2014, the states announced the First Control Period Interim Adjustment for Banked Allowances (FCPIABA). Additional information available at https://www.rggi.org/program-overview-and-design/elements" xr:uid="{EC9BB7AA-572A-495D-BF2F-469619780088}"/>
    <hyperlink ref="A20:L20" r:id="rId5" display="2 On March 17, 2014, the states announced the Second Control Period Interim Adjustment for Banked Allowances (SCPIABA). Additional information available at https://www.rggi.org/program-overview-and-design/elements" xr:uid="{13E11349-2564-4994-A9C3-16FDEB2085BF}"/>
  </hyperlinks>
  <printOptions horizontalCentered="1" verticalCentered="1"/>
  <pageMargins left="0.25" right="0.25" top="0.5" bottom="0.5" header="0.3" footer="0.3"/>
  <pageSetup scale="70" orientation="landscape" horizontalDpi="4294967295" verticalDpi="4294967295" r:id="rId6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4" ma:contentTypeDescription="Create a new document." ma:contentTypeScope="" ma:versionID="ccd00af072f7f81ef988d3bffe9543a9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7fa76306361db38bdf71a527ba5b39ec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799887-905C-4AFE-9A78-D10DB24C1C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0A8D8E-5651-4CA2-BE66-8F43FA3BA536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a5155047-c162-450b-bd47-27c83e7aa6e0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60930BA-410E-4CFA-AD52-4E430ED6E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Numbers</vt:lpstr>
      <vt:lpstr>Percentage</vt:lpstr>
      <vt:lpstr>Numbers!Print_Area</vt:lpstr>
      <vt:lpstr>Percentage!Print_Area</vt:lpstr>
    </vt:vector>
  </TitlesOfParts>
  <Company>RGGI,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creator>RGGI Inc.</dc:creator>
  <cp:lastModifiedBy>Leila Fanaeian</cp:lastModifiedBy>
  <cp:lastPrinted>2019-12-06T22:15:16Z</cp:lastPrinted>
  <dcterms:created xsi:type="dcterms:W3CDTF">2012-01-24T00:57:40Z</dcterms:created>
  <dcterms:modified xsi:type="dcterms:W3CDTF">2024-12-05T20:58:23Z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0x010100FC448C972D9CCC45AE61E82199953F13</vt:lpwstr>
  </property>
</Properties>
</file>