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60" windowHeight="4590" activeTab="0"/>
  </bookViews>
  <sheets>
    <sheet name="Numbers" sheetId="1" r:id="rId1"/>
    <sheet name="Percentages" sheetId="2" r:id="rId2"/>
  </sheets>
  <definedNames>
    <definedName name="_xlnm.Print_Area" localSheetId="0">'Numbers'!$A$1:$M$26</definedName>
    <definedName name="_xlnm.Print_Area" localSheetId="1">'Percentages'!$A$1:$K$1</definedName>
  </definedNames>
  <calcPr fullCalcOnLoad="1"/>
</workbook>
</file>

<file path=xl/sharedStrings.xml><?xml version="1.0" encoding="utf-8"?>
<sst xmlns="http://schemas.openxmlformats.org/spreadsheetml/2006/main" count="114" uniqueCount="59">
  <si>
    <t>Date:</t>
  </si>
  <si>
    <t>State</t>
  </si>
  <si>
    <t>Offered at Auction</t>
  </si>
  <si>
    <t>Sold at Fixed Price</t>
  </si>
  <si>
    <t>Maine</t>
  </si>
  <si>
    <t>Massachusetts</t>
  </si>
  <si>
    <t>Vermont</t>
  </si>
  <si>
    <t xml:space="preserve">Transferred from State Set-Aside Accounts </t>
  </si>
  <si>
    <t>Legend Key</t>
  </si>
  <si>
    <t xml:space="preserve">Values in this spreadsheet are current as of the last date of update listed above. </t>
  </si>
  <si>
    <t>N/A</t>
  </si>
  <si>
    <t>Connecticut</t>
  </si>
  <si>
    <r>
      <t>CO</t>
    </r>
    <r>
      <rPr>
        <b/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 xml:space="preserve"> Allowance Budget 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</si>
  <si>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In Delaware, the percentage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allocated to auction shall increase by 8 percent per year from 2009-2014, such that 100 percent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shall be auctioned in 2014.</t>
    </r>
  </si>
  <si>
    <r>
      <rPr>
        <vertAlign val="superscript"/>
        <sz val="10"/>
        <color indexed="8"/>
        <rFont val="Arial"/>
        <family val="2"/>
      </rPr>
      <t xml:space="preserve">2 </t>
    </r>
    <r>
      <rPr>
        <sz val="10"/>
        <color indexed="8"/>
        <rFont val="Arial"/>
        <family val="2"/>
      </rPr>
      <t>For Maryland, the Set-Aside Allowances Retired column also includes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will be retired in accordance with deadlines in Maryland regulations.  </t>
    </r>
  </si>
  <si>
    <r>
      <t>Delaware</t>
    </r>
    <r>
      <rPr>
        <b/>
        <vertAlign val="superscript"/>
        <sz val="11"/>
        <color indexed="8"/>
        <rFont val="Calibri"/>
        <family val="2"/>
      </rPr>
      <t>1</t>
    </r>
  </si>
  <si>
    <t>Rhode Island</t>
  </si>
  <si>
    <r>
      <rPr>
        <b/>
        <sz val="10"/>
        <color indexed="8"/>
        <rFont val="Arial"/>
        <family val="2"/>
      </rPr>
      <t>Offered at Auction</t>
    </r>
    <r>
      <rPr>
        <sz val="10"/>
        <color indexed="8"/>
        <rFont val="Arial"/>
        <family val="2"/>
      </rPr>
      <t>: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offered at auction (includes Sold at Auction, Offered but Unsold at Auction, and Unsold Allowances Retired).</t>
    </r>
  </si>
  <si>
    <r>
      <rPr>
        <b/>
        <sz val="10"/>
        <color indexed="8"/>
        <rFont val="Arial"/>
        <family val="2"/>
      </rPr>
      <t>Sold at Auction</t>
    </r>
    <r>
      <rPr>
        <sz val="10"/>
        <color indexed="8"/>
        <rFont val="Arial"/>
        <family val="2"/>
      </rPr>
      <t>: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sold at auction, not including CCR allowances.</t>
    </r>
  </si>
  <si>
    <r>
      <rPr>
        <b/>
        <sz val="10"/>
        <color indexed="8"/>
        <rFont val="Arial"/>
        <family val="2"/>
      </rPr>
      <t>Sold Cost Containment Reserve (CCR) Allowances</t>
    </r>
    <r>
      <rPr>
        <sz val="10"/>
        <color indexed="8"/>
        <rFont val="Arial"/>
        <family val="2"/>
      </rPr>
      <t>: Total number of CCR allowances sold at an auction in which the CCR Trigger Price was reached.</t>
    </r>
  </si>
  <si>
    <r>
      <rPr>
        <b/>
        <sz val="10"/>
        <color indexed="8"/>
        <rFont val="Arial"/>
        <family val="2"/>
      </rPr>
      <t>Sold at Fixed Price</t>
    </r>
    <r>
      <rPr>
        <sz val="10"/>
        <color indexed="8"/>
        <rFont val="Arial"/>
        <family val="2"/>
      </rPr>
      <t>: Total number of CO</t>
    </r>
    <r>
      <rPr>
        <vertAlign val="subscript"/>
        <sz val="10"/>
        <color indexed="8"/>
        <rFont val="Arial"/>
        <family val="2"/>
      </rPr>
      <t xml:space="preserve">2 </t>
    </r>
    <r>
      <rPr>
        <sz val="10"/>
        <color indexed="8"/>
        <rFont val="Arial"/>
        <family val="2"/>
      </rPr>
      <t>allowances sold directly to regulated sources at a fixed price.</t>
    </r>
  </si>
  <si>
    <r>
      <rPr>
        <b/>
        <sz val="10"/>
        <color indexed="8"/>
        <rFont val="Arial"/>
        <family val="2"/>
      </rPr>
      <t>Offered but Unsold at Auction</t>
    </r>
    <r>
      <rPr>
        <sz val="10"/>
        <color indexed="8"/>
        <rFont val="Arial"/>
        <family val="2"/>
      </rPr>
      <t>: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were offered at an auction but were not sold.</t>
    </r>
  </si>
  <si>
    <r>
      <rPr>
        <b/>
        <sz val="10"/>
        <color indexed="8"/>
        <rFont val="Arial"/>
        <family val="2"/>
      </rPr>
      <t>Remaining Set-Aside Allowances</t>
    </r>
    <r>
      <rPr>
        <sz val="10"/>
        <color indexed="8"/>
        <rFont val="Arial"/>
        <family val="2"/>
      </rPr>
      <t>: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delegated as state set-aside and fixed price allowances that are remaining in state set-aside accounts.</t>
    </r>
  </si>
  <si>
    <r>
      <rPr>
        <b/>
        <sz val="10"/>
        <color indexed="8"/>
        <rFont val="Arial"/>
        <family val="2"/>
      </rPr>
      <t>Set-Aside Allowances Retired</t>
    </r>
    <r>
      <rPr>
        <sz val="10"/>
        <color indexed="8"/>
        <rFont val="Arial"/>
        <family val="2"/>
      </rPr>
      <t>: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have been retired from state set-aside accounts.</t>
    </r>
  </si>
  <si>
    <r>
      <rPr>
        <b/>
        <sz val="10"/>
        <color indexed="8"/>
        <rFont val="Arial"/>
        <family val="2"/>
      </rPr>
      <t>Unsold Allowances Retired</t>
    </r>
    <r>
      <rPr>
        <sz val="10"/>
        <color indexed="8"/>
        <rFont val="Arial"/>
        <family val="2"/>
      </rPr>
      <t>: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were offered at an auction but were not sold and have been retired.</t>
    </r>
  </si>
  <si>
    <r>
      <rPr>
        <b/>
        <sz val="10"/>
        <color indexed="8"/>
        <rFont val="Arial"/>
        <family val="2"/>
      </rPr>
      <t>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Allowance Budget</t>
    </r>
    <r>
      <rPr>
        <sz val="10"/>
        <color indexed="8"/>
        <rFont val="Arial"/>
        <family val="2"/>
      </rPr>
      <t>: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as specified by each participating state's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Budget Trading Program for the second three-year control period (2012-2014).</t>
    </r>
  </si>
  <si>
    <r>
      <t>CO</t>
    </r>
    <r>
      <rPr>
        <b/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 xml:space="preserve"> Allowance  Adjusted Budget</t>
    </r>
  </si>
  <si>
    <r>
      <t>Unsold Allowances Retired</t>
    </r>
    <r>
      <rPr>
        <b/>
        <vertAlign val="superscript"/>
        <sz val="11"/>
        <color indexed="9"/>
        <rFont val="Calibri"/>
        <family val="2"/>
      </rPr>
      <t>3</t>
    </r>
  </si>
  <si>
    <r>
      <t>New Hampshire</t>
    </r>
    <r>
      <rPr>
        <b/>
        <vertAlign val="superscript"/>
        <sz val="11"/>
        <color indexed="8"/>
        <rFont val="Calibri"/>
        <family val="2"/>
      </rPr>
      <t>3</t>
    </r>
  </si>
  <si>
    <r>
      <rPr>
        <vertAlign val="superscript"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 xml:space="preserve"> For New York, the Set‐Aside Allowances Retired column also includes New York's Behind‐the-Meter Adjustment for 2012 and 2013.</t>
    </r>
  </si>
  <si>
    <r>
      <t>New York</t>
    </r>
    <r>
      <rPr>
        <b/>
        <vertAlign val="superscript"/>
        <sz val="11"/>
        <color indexed="8"/>
        <rFont val="Calibri"/>
        <family val="2"/>
      </rPr>
      <t>4</t>
    </r>
  </si>
  <si>
    <r>
      <t>Set-Aside Allowances Retired</t>
    </r>
    <r>
      <rPr>
        <b/>
        <vertAlign val="superscript"/>
        <sz val="11"/>
        <color indexed="9"/>
        <rFont val="Calibri"/>
        <family val="2"/>
      </rPr>
      <t>2,4</t>
    </r>
  </si>
  <si>
    <r>
      <t>Maryland</t>
    </r>
    <r>
      <rPr>
        <b/>
        <vertAlign val="superscript"/>
        <sz val="11"/>
        <color indexed="8"/>
        <rFont val="Calibri"/>
        <family val="2"/>
      </rPr>
      <t>2,5</t>
    </r>
  </si>
  <si>
    <r>
      <t>Remaining Set-Aside Allowances</t>
    </r>
    <r>
      <rPr>
        <b/>
        <vertAlign val="superscript"/>
        <sz val="11"/>
        <color indexed="9"/>
        <rFont val="Calibri"/>
        <family val="2"/>
      </rPr>
      <t>5</t>
    </r>
  </si>
  <si>
    <r>
      <t>Total</t>
    </r>
    <r>
      <rPr>
        <b/>
        <vertAlign val="superscript"/>
        <sz val="11"/>
        <color indexed="8"/>
        <rFont val="Calibri"/>
        <family val="2"/>
      </rPr>
      <t>6,7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</si>
  <si>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For New Hampshire, the Unsold Allowances Retired column includes 260,935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that were converted into 2014 Cost Containment Reserve (CCR) allowances plus 521,869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that were converted into 2015 CCR allowances.</t>
    </r>
  </si>
  <si>
    <r>
      <rPr>
        <vertAlign val="superscript"/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 xml:space="preserve"> In addition to the figures above, New Jersey sold 1,058,403 allowance allocation year 2012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allowances, 879,132 allowance allocation year 2013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allowances, and 279,758 allowance allocation year 2014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allowances. There are no other New Jersey allowance allocation year 2012, 2013, or 2014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in circulation.</t>
    </r>
  </si>
  <si>
    <r>
      <rPr>
        <vertAlign val="superscript"/>
        <sz val="10"/>
        <color indexed="8"/>
        <rFont val="Arial"/>
        <family val="2"/>
      </rPr>
      <t xml:space="preserve">5 </t>
    </r>
    <r>
      <rPr>
        <sz val="10"/>
        <color indexed="8"/>
        <rFont val="Arial"/>
        <family val="2"/>
      </rPr>
      <t>Maryland distributed 154,302 allowance allocation year 2013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after March 17, 2014. </t>
    </r>
    <r>
      <rPr>
        <sz val="10"/>
        <color indexed="8"/>
        <rFont val="Arial"/>
        <family val="2"/>
      </rPr>
      <t>These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were not included in the Second Control Period Interim Budget Adjustment. Additional information available at http://www.rggi.org/design.</t>
    </r>
  </si>
  <si>
    <r>
      <t>Sold at Auction</t>
    </r>
    <r>
      <rPr>
        <b/>
        <vertAlign val="superscript"/>
        <sz val="11"/>
        <color indexed="9"/>
        <rFont val="Calibri"/>
        <family val="2"/>
      </rPr>
      <t>6</t>
    </r>
  </si>
  <si>
    <r>
      <rPr>
        <vertAlign val="superscript"/>
        <sz val="10"/>
        <color indexed="8"/>
        <rFont val="Arial"/>
        <family val="2"/>
      </rPr>
      <t xml:space="preserve">7 </t>
    </r>
    <r>
      <rPr>
        <sz val="10"/>
        <color indexed="8"/>
        <rFont val="Arial"/>
        <family val="2"/>
      </rPr>
      <t>States do not intend to re-offer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in the Offered but Unsold at Auction column. New Hampshire may convert some of these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to Cost Containment Reserve allowances.</t>
    </r>
  </si>
  <si>
    <r>
      <t>Sold Cost Containment Reserve (CCR) Allowances</t>
    </r>
    <r>
      <rPr>
        <b/>
        <vertAlign val="superscript"/>
        <sz val="11"/>
        <color indexed="9"/>
        <rFont val="Calibri"/>
        <family val="2"/>
      </rPr>
      <t>9</t>
    </r>
  </si>
  <si>
    <r>
      <t>First Control Period Interim Adjustment</t>
    </r>
    <r>
      <rPr>
        <b/>
        <strike/>
        <vertAlign val="superscript"/>
        <sz val="11"/>
        <color indexed="9"/>
        <rFont val="Calibri"/>
        <family val="2"/>
      </rPr>
      <t>8</t>
    </r>
  </si>
  <si>
    <r>
      <t>Offered but Unsold at Auction</t>
    </r>
    <r>
      <rPr>
        <b/>
        <vertAlign val="superscript"/>
        <sz val="11"/>
        <color indexed="9"/>
        <rFont val="Calibri"/>
        <family val="2"/>
      </rPr>
      <t>7</t>
    </r>
  </si>
  <si>
    <r>
      <rPr>
        <vertAlign val="super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On January 13, 2014, the states announced the First Control Period Interim Adjustment for Banked Allowances (FCPIABA). The adjustment was applied to the 2014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 budget. Additional information available at http://www.rggi.org/design/overview/cap</t>
    </r>
  </si>
  <si>
    <r>
      <rPr>
        <vertAlign val="superscript"/>
        <sz val="9.5"/>
        <rFont val="Arial"/>
        <family val="2"/>
      </rPr>
      <t>9</t>
    </r>
    <r>
      <rPr>
        <sz val="9.5"/>
        <rFont val="Arial"/>
        <family val="2"/>
      </rPr>
      <t xml:space="preserve"> A total of 5 million 2014 Cost Containment Reserve (CCR) allowances were distributed in Auction 23. More information available at </t>
    </r>
    <r>
      <rPr>
        <u val="single"/>
        <sz val="9.5"/>
        <color indexed="12"/>
        <rFont val="Arial"/>
        <family val="2"/>
      </rPr>
      <t>http://www.rggi.org/market/co2_auctions/results</t>
    </r>
    <r>
      <rPr>
        <sz val="9.5"/>
        <color indexed="12"/>
        <rFont val="Arial"/>
        <family val="2"/>
      </rPr>
      <t xml:space="preserve"> </t>
    </r>
    <r>
      <rPr>
        <sz val="9.5"/>
        <rFont val="Arial"/>
        <family val="2"/>
      </rPr>
      <t>and at</t>
    </r>
    <r>
      <rPr>
        <sz val="9.5"/>
        <color indexed="12"/>
        <rFont val="Arial"/>
        <family val="2"/>
      </rPr>
      <t xml:space="preserve"> </t>
    </r>
    <r>
      <rPr>
        <u val="single"/>
        <sz val="9.5"/>
        <color indexed="12"/>
        <rFont val="Arial"/>
        <family val="2"/>
      </rPr>
      <t>http://www.rggi.org/design</t>
    </r>
  </si>
  <si>
    <t>CO2 Allowance  Adjusted Budget</t>
  </si>
  <si>
    <t>Sold at Auction6</t>
  </si>
  <si>
    <r>
      <t>First Control Period Interim Adjustment</t>
    </r>
    <r>
      <rPr>
        <b/>
        <vertAlign val="superscript"/>
        <sz val="11"/>
        <color indexed="9"/>
        <rFont val="Calibri"/>
        <family val="2"/>
      </rPr>
      <t>8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</si>
  <si>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For New Hampshire, the Unsold Allowances Retired column includes 260,935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that were converted into 2014 Cost Containment Reserve (CCR) allowances, 521,869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that were converted into 2015 CCR allowances, and 521,869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that were converted into 2016 CCR allowances.</t>
    </r>
  </si>
  <si>
    <r>
      <t>Sold Allowances Retired</t>
    </r>
    <r>
      <rPr>
        <b/>
        <vertAlign val="superscript"/>
        <sz val="11"/>
        <color indexed="9"/>
        <rFont val="Calibri"/>
        <family val="2"/>
      </rPr>
      <t>10</t>
    </r>
  </si>
  <si>
    <r>
      <rPr>
        <vertAlign val="superscript"/>
        <sz val="9.5"/>
        <color indexed="8"/>
        <rFont val="Arial"/>
        <family val="2"/>
      </rPr>
      <t>10</t>
    </r>
    <r>
      <rPr>
        <sz val="9.5"/>
        <color indexed="8"/>
        <rFont val="Arial"/>
        <family val="2"/>
      </rPr>
      <t xml:space="preserve"> The 239 CO</t>
    </r>
    <r>
      <rPr>
        <vertAlign val="subscript"/>
        <sz val="9.5"/>
        <color indexed="8"/>
        <rFont val="Arial"/>
        <family val="2"/>
      </rPr>
      <t>2</t>
    </r>
    <r>
      <rPr>
        <sz val="9.5"/>
        <color indexed="8"/>
        <rFont val="Arial"/>
        <family val="2"/>
      </rPr>
      <t xml:space="preserve"> allowances in the Sold Allowances Retired column are CT-issued CO</t>
    </r>
    <r>
      <rPr>
        <vertAlign val="subscript"/>
        <sz val="9.5"/>
        <color indexed="8"/>
        <rFont val="Arial"/>
        <family val="2"/>
      </rPr>
      <t>2</t>
    </r>
    <r>
      <rPr>
        <sz val="9.5"/>
        <color indexed="8"/>
        <rFont val="Arial"/>
        <family val="2"/>
      </rPr>
      <t xml:space="preserve"> allowances.</t>
    </r>
  </si>
  <si>
    <r>
      <rPr>
        <b/>
        <sz val="10"/>
        <color indexed="8"/>
        <rFont val="Arial"/>
        <family val="2"/>
      </rPr>
      <t>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Allowance Adjusted Budget: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allocated by each participating state for the second control period (2012-2014).</t>
    </r>
  </si>
  <si>
    <r>
      <rPr>
        <b/>
        <sz val="10"/>
        <color indexed="8"/>
        <rFont val="Arial"/>
        <family val="2"/>
      </rPr>
      <t>Transferred from State Set-Aside Accounts:</t>
    </r>
    <r>
      <rPr>
        <sz val="10"/>
        <color indexed="8"/>
        <rFont val="Arial"/>
        <family val="2"/>
      </rPr>
      <t xml:space="preserve"> Total number of CO2 allowances that have been distributed directly from state accounts to date. For more information on state set-aside accounts, please see:</t>
    </r>
    <r>
      <rPr>
        <u val="single"/>
        <sz val="10"/>
        <color indexed="12"/>
        <rFont val="Arial"/>
        <family val="2"/>
      </rPr>
      <t xml:space="preserve"> https://rggi.org/sites/default/files/Uploads/Allowance-Tracking/States_Set-Aside_Accounts.pdf.</t>
    </r>
  </si>
  <si>
    <r>
      <rPr>
        <b/>
        <sz val="10"/>
        <color indexed="8"/>
        <rFont val="Arial"/>
        <family val="2"/>
      </rPr>
      <t>First Control Period Interim Adjustment</t>
    </r>
    <r>
      <rPr>
        <sz val="10"/>
        <color indexed="8"/>
        <rFont val="Arial"/>
        <family val="2"/>
      </rPr>
      <t>: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deducted from the 2014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 base budget equivalent to the private bank of 2009, 2010, &amp; 2011 allocation year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allowances, divided over the 2014-2020 period.</t>
    </r>
  </si>
  <si>
    <r>
      <rPr>
        <b/>
        <sz val="10"/>
        <color indexed="8"/>
        <rFont val="Arial"/>
        <family val="2"/>
      </rPr>
      <t>Transferred from State Set-Aside Accounts:</t>
    </r>
    <r>
      <rPr>
        <sz val="10"/>
        <color indexed="8"/>
        <rFont val="Arial"/>
        <family val="2"/>
      </rPr>
      <t xml:space="preserve"> Total number of CO2 allowances that have been distributed directly from state accounts to date. For more information on state set-aside accounts, please see:</t>
    </r>
    <r>
      <rPr>
        <u val="single"/>
        <sz val="10"/>
        <color indexed="12"/>
        <rFont val="Arial"/>
        <family val="2"/>
      </rPr>
      <t xml:space="preserve"> https://rggi.org/sites/default/files/Uploads/Allowance-Tracking/States_Set-Aside_Accounts.pdf.</t>
    </r>
  </si>
  <si>
    <r>
      <t>Distribution of Second Control Period (2012-2014) CO</t>
    </r>
    <r>
      <rPr>
        <b/>
        <vertAlign val="subscript"/>
        <sz val="11"/>
        <color indexed="9"/>
        <rFont val="Arial"/>
        <family val="2"/>
      </rPr>
      <t xml:space="preserve">2 </t>
    </r>
    <r>
      <rPr>
        <b/>
        <sz val="11"/>
        <color indexed="9"/>
        <rFont val="Arial"/>
        <family val="2"/>
      </rPr>
      <t>Allowances By State</t>
    </r>
  </si>
  <si>
    <r>
      <t>Distribution of Second Control Period (2012-2014) CO</t>
    </r>
    <r>
      <rPr>
        <b/>
        <vertAlign val="subscript"/>
        <sz val="12"/>
        <color indexed="8"/>
        <rFont val="Arial"/>
        <family val="2"/>
      </rPr>
      <t>2</t>
    </r>
    <r>
      <rPr>
        <b/>
        <sz val="12"/>
        <color indexed="8"/>
        <rFont val="Arial"/>
        <family val="2"/>
      </rPr>
      <t xml:space="preserve"> Allowances</t>
    </r>
  </si>
  <si>
    <r>
      <rPr>
        <vertAlign val="superscript"/>
        <sz val="10"/>
        <rFont val="Arial"/>
        <family val="2"/>
      </rPr>
      <t>9</t>
    </r>
    <r>
      <rPr>
        <sz val="10"/>
        <rFont val="Arial"/>
        <family val="2"/>
      </rPr>
      <t xml:space="preserve"> A total of 5 million 2014 Cost Containment Reserve (CCR) allowances were distributed in Auction 23. More information available at </t>
    </r>
    <r>
      <rPr>
        <u val="single"/>
        <sz val="10"/>
        <color indexed="12"/>
        <rFont val="Arial"/>
        <family val="2"/>
      </rPr>
      <t>http://www.rggi.org/market/co2_auctions/results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and at</t>
    </r>
    <r>
      <rPr>
        <sz val="10"/>
        <color indexed="12"/>
        <rFont val="Arial"/>
        <family val="2"/>
      </rPr>
      <t xml:space="preserve"> </t>
    </r>
    <r>
      <rPr>
        <u val="single"/>
        <sz val="10"/>
        <color indexed="12"/>
        <rFont val="Arial"/>
        <family val="2"/>
      </rPr>
      <t>http://www.rggi.org/design</t>
    </r>
  </si>
  <si>
    <r>
      <rPr>
        <vertAlign val="superscript"/>
        <sz val="10"/>
        <color indexed="8"/>
        <rFont val="Arial"/>
        <family val="2"/>
      </rPr>
      <t>10</t>
    </r>
    <r>
      <rPr>
        <sz val="10"/>
        <color indexed="8"/>
        <rFont val="Arial"/>
        <family val="2"/>
      </rPr>
      <t xml:space="preserve"> The 239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in the Sold Allowances Retired column are CT-issued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allowances. These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have not been excluded in the "Sold At Auction" total in the above.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</si>
</sst>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_);_(* \(#,##0.0\);_(* &quot;-&quot;??_);_(@_)"/>
    <numFmt numFmtId="171" formatCode="[$-409]dddd\,\ mmmm\ dd\,\ yyyy"/>
    <numFmt numFmtId="172" formatCode="[$-409]h:mm:ss\ AM/PM"/>
    <numFmt numFmtId="173" formatCode="0.0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0.0000000%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vertAlign val="subscript"/>
      <sz val="12"/>
      <color indexed="8"/>
      <name val="Arial"/>
      <family val="2"/>
    </font>
    <font>
      <b/>
      <sz val="11"/>
      <color indexed="9"/>
      <name val="Arial"/>
      <family val="2"/>
    </font>
    <font>
      <b/>
      <vertAlign val="subscript"/>
      <sz val="11"/>
      <color indexed="9"/>
      <name val="Arial"/>
      <family val="2"/>
    </font>
    <font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color indexed="8"/>
      <name val="Arial"/>
      <family val="2"/>
    </font>
    <font>
      <b/>
      <vertAlign val="subscript"/>
      <sz val="11"/>
      <color indexed="9"/>
      <name val="Calibri"/>
      <family val="2"/>
    </font>
    <font>
      <b/>
      <sz val="11"/>
      <color indexed="9"/>
      <name val="Calibri"/>
      <family val="2"/>
    </font>
    <font>
      <b/>
      <vertAlign val="superscript"/>
      <sz val="11"/>
      <color indexed="9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0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u val="single"/>
      <sz val="9.5"/>
      <color indexed="12"/>
      <name val="Arial"/>
      <family val="2"/>
    </font>
    <font>
      <sz val="9.5"/>
      <color indexed="12"/>
      <name val="Arial"/>
      <family val="2"/>
    </font>
    <font>
      <b/>
      <strike/>
      <vertAlign val="superscript"/>
      <sz val="11"/>
      <color indexed="9"/>
      <name val="Calibri"/>
      <family val="2"/>
    </font>
    <font>
      <sz val="9.5"/>
      <color indexed="8"/>
      <name val="Arial"/>
      <family val="2"/>
    </font>
    <font>
      <vertAlign val="superscript"/>
      <sz val="9.5"/>
      <color indexed="8"/>
      <name val="Arial"/>
      <family val="2"/>
    </font>
    <font>
      <vertAlign val="subscript"/>
      <sz val="9.5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2"/>
      <name val="Arial"/>
      <family val="2"/>
    </font>
    <font>
      <vertAlign val="sub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.5"/>
      <color theme="1"/>
      <name val="Arial"/>
      <family val="2"/>
    </font>
    <font>
      <b/>
      <sz val="11"/>
      <color theme="0"/>
      <name val="Arial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499969989061355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33" borderId="0" xfId="0" applyFill="1" applyAlignment="1">
      <alignment wrapText="1"/>
    </xf>
    <xf numFmtId="0" fontId="66" fillId="33" borderId="0" xfId="0" applyFont="1" applyFill="1" applyAlignment="1">
      <alignment/>
    </xf>
    <xf numFmtId="3" fontId="66" fillId="33" borderId="0" xfId="0" applyNumberFormat="1" applyFont="1" applyFill="1" applyAlignment="1">
      <alignment/>
    </xf>
    <xf numFmtId="0" fontId="67" fillId="33" borderId="0" xfId="0" applyFont="1" applyFill="1" applyAlignment="1">
      <alignment wrapText="1"/>
    </xf>
    <xf numFmtId="14" fontId="66" fillId="33" borderId="0" xfId="0" applyNumberFormat="1" applyFont="1" applyFill="1" applyAlignment="1">
      <alignment horizontal="left" wrapText="1"/>
    </xf>
    <xf numFmtId="0" fontId="66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64" fontId="0" fillId="33" borderId="10" xfId="42" applyNumberFormat="1" applyFont="1" applyFill="1" applyBorder="1" applyAlignment="1">
      <alignment wrapText="1"/>
    </xf>
    <xf numFmtId="10" fontId="0" fillId="33" borderId="10" xfId="42" applyNumberFormat="1" applyFont="1" applyFill="1" applyBorder="1" applyAlignment="1">
      <alignment horizontal="right" wrapText="1"/>
    </xf>
    <xf numFmtId="43" fontId="0" fillId="0" borderId="10" xfId="42" applyFont="1" applyFill="1" applyBorder="1" applyAlignment="1">
      <alignment horizontal="right" wrapText="1"/>
    </xf>
    <xf numFmtId="43" fontId="0" fillId="33" borderId="10" xfId="42" applyFont="1" applyFill="1" applyBorder="1" applyAlignment="1">
      <alignment horizontal="right" wrapText="1"/>
    </xf>
    <xf numFmtId="0" fontId="66" fillId="33" borderId="0" xfId="0" applyFont="1" applyFill="1" applyAlignment="1">
      <alignment horizontal="left" vertical="center" wrapText="1"/>
    </xf>
    <xf numFmtId="164" fontId="0" fillId="0" borderId="10" xfId="0" applyNumberFormat="1" applyFill="1" applyBorder="1" applyAlignment="1">
      <alignment wrapText="1"/>
    </xf>
    <xf numFmtId="164" fontId="66" fillId="33" borderId="0" xfId="0" applyNumberFormat="1" applyFont="1" applyFill="1" applyAlignment="1">
      <alignment horizontal="left" vertical="center" wrapText="1"/>
    </xf>
    <xf numFmtId="0" fontId="66" fillId="33" borderId="0" xfId="0" applyFont="1" applyFill="1" applyAlignment="1">
      <alignment horizontal="left" vertical="center" wrapText="1"/>
    </xf>
    <xf numFmtId="10" fontId="0" fillId="33" borderId="10" xfId="42" applyNumberFormat="1" applyFont="1" applyFill="1" applyBorder="1" applyAlignment="1">
      <alignment wrapText="1"/>
    </xf>
    <xf numFmtId="10" fontId="0" fillId="33" borderId="0" xfId="0" applyNumberFormat="1" applyFill="1" applyBorder="1" applyAlignment="1">
      <alignment wrapText="1"/>
    </xf>
    <xf numFmtId="164" fontId="64" fillId="33" borderId="11" xfId="42" applyNumberFormat="1" applyFont="1" applyFill="1" applyBorder="1" applyAlignment="1">
      <alignment wrapText="1"/>
    </xf>
    <xf numFmtId="164" fontId="64" fillId="0" borderId="11" xfId="42" applyNumberFormat="1" applyFont="1" applyFill="1" applyBorder="1" applyAlignment="1">
      <alignment vertical="center" wrapText="1"/>
    </xf>
    <xf numFmtId="164" fontId="64" fillId="0" borderId="11" xfId="42" applyNumberFormat="1" applyFont="1" applyFill="1" applyBorder="1" applyAlignment="1">
      <alignment wrapText="1"/>
    </xf>
    <xf numFmtId="10" fontId="64" fillId="33" borderId="11" xfId="42" applyNumberFormat="1" applyFont="1" applyFill="1" applyBorder="1" applyAlignment="1">
      <alignment horizontal="right" wrapText="1"/>
    </xf>
    <xf numFmtId="10" fontId="64" fillId="33" borderId="11" xfId="42" applyNumberFormat="1" applyFont="1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3" fontId="0" fillId="33" borderId="10" xfId="42" applyNumberFormat="1" applyFont="1" applyFill="1" applyBorder="1" applyAlignment="1">
      <alignment horizontal="right" wrapText="1"/>
    </xf>
    <xf numFmtId="3" fontId="0" fillId="0" borderId="10" xfId="42" applyNumberFormat="1" applyFont="1" applyFill="1" applyBorder="1" applyAlignment="1">
      <alignment horizontal="right" wrapText="1"/>
    </xf>
    <xf numFmtId="0" fontId="68" fillId="33" borderId="12" xfId="0" applyFont="1" applyFill="1" applyBorder="1" applyAlignment="1">
      <alignment horizontal="left" vertical="center" wrapText="1"/>
    </xf>
    <xf numFmtId="164" fontId="0" fillId="33" borderId="0" xfId="0" applyNumberFormat="1" applyFill="1" applyAlignment="1">
      <alignment wrapText="1"/>
    </xf>
    <xf numFmtId="3" fontId="0" fillId="33" borderId="0" xfId="0" applyNumberFormat="1" applyFill="1" applyAlignment="1">
      <alignment wrapText="1"/>
    </xf>
    <xf numFmtId="0" fontId="69" fillId="0" borderId="0" xfId="0" applyFont="1" applyBorder="1" applyAlignment="1">
      <alignment horizontal="left" vertical="center" wrapText="1"/>
    </xf>
    <xf numFmtId="3" fontId="0" fillId="33" borderId="10" xfId="42" applyNumberFormat="1" applyFont="1" applyFill="1" applyBorder="1" applyAlignment="1">
      <alignment wrapText="1"/>
    </xf>
    <xf numFmtId="0" fontId="64" fillId="33" borderId="13" xfId="0" applyNumberFormat="1" applyFont="1" applyFill="1" applyBorder="1" applyAlignment="1">
      <alignment/>
    </xf>
    <xf numFmtId="0" fontId="64" fillId="33" borderId="13" xfId="0" applyFont="1" applyFill="1" applyBorder="1" applyAlignment="1">
      <alignment/>
    </xf>
    <xf numFmtId="0" fontId="64" fillId="0" borderId="13" xfId="0" applyFont="1" applyFill="1" applyBorder="1" applyAlignment="1">
      <alignment/>
    </xf>
    <xf numFmtId="0" fontId="64" fillId="33" borderId="14" xfId="0" applyFont="1" applyFill="1" applyBorder="1" applyAlignment="1">
      <alignment/>
    </xf>
    <xf numFmtId="3" fontId="0" fillId="33" borderId="15" xfId="42" applyNumberFormat="1" applyFont="1" applyFill="1" applyBorder="1" applyAlignment="1">
      <alignment wrapText="1"/>
    </xf>
    <xf numFmtId="3" fontId="0" fillId="33" borderId="16" xfId="0" applyNumberFormat="1" applyFill="1" applyBorder="1" applyAlignment="1">
      <alignment wrapText="1"/>
    </xf>
    <xf numFmtId="10" fontId="0" fillId="33" borderId="15" xfId="42" applyNumberFormat="1" applyFont="1" applyFill="1" applyBorder="1" applyAlignment="1">
      <alignment horizontal="right" wrapText="1"/>
    </xf>
    <xf numFmtId="10" fontId="64" fillId="33" borderId="17" xfId="42" applyNumberFormat="1" applyFont="1" applyFill="1" applyBorder="1" applyAlignment="1">
      <alignment wrapText="1"/>
    </xf>
    <xf numFmtId="10" fontId="0" fillId="33" borderId="16" xfId="0" applyNumberFormat="1" applyFill="1" applyBorder="1" applyAlignment="1">
      <alignment wrapText="1"/>
    </xf>
    <xf numFmtId="10" fontId="64" fillId="33" borderId="18" xfId="0" applyNumberFormat="1" applyFont="1" applyFill="1" applyBorder="1" applyAlignment="1">
      <alignment wrapText="1"/>
    </xf>
    <xf numFmtId="0" fontId="68" fillId="33" borderId="12" xfId="0" applyFont="1" applyFill="1" applyBorder="1" applyAlignment="1">
      <alignment horizontal="left" vertical="center" wrapText="1"/>
    </xf>
    <xf numFmtId="164" fontId="64" fillId="33" borderId="19" xfId="42" applyNumberFormat="1" applyFont="1" applyFill="1" applyBorder="1" applyAlignment="1">
      <alignment wrapText="1"/>
    </xf>
    <xf numFmtId="0" fontId="7" fillId="33" borderId="0" xfId="0" applyFont="1" applyFill="1" applyBorder="1" applyAlignment="1">
      <alignment horizontal="left" vertical="center" wrapText="1"/>
    </xf>
    <xf numFmtId="0" fontId="68" fillId="33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left" vertical="center" wrapText="1"/>
    </xf>
    <xf numFmtId="0" fontId="51" fillId="34" borderId="20" xfId="0" applyFont="1" applyFill="1" applyBorder="1" applyAlignment="1">
      <alignment horizontal="center" vertical="center" wrapText="1"/>
    </xf>
    <xf numFmtId="0" fontId="51" fillId="34" borderId="21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 horizontal="left" vertical="center" wrapText="1"/>
    </xf>
    <xf numFmtId="0" fontId="51" fillId="34" borderId="22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23" xfId="0" applyFont="1" applyFill="1" applyBorder="1" applyAlignment="1">
      <alignment horizontal="center" vertical="center" wrapText="1"/>
    </xf>
    <xf numFmtId="0" fontId="51" fillId="34" borderId="24" xfId="0" applyFont="1" applyFill="1" applyBorder="1" applyAlignment="1">
      <alignment horizontal="center" vertical="center" wrapText="1"/>
    </xf>
    <xf numFmtId="0" fontId="51" fillId="34" borderId="25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68" fillId="33" borderId="26" xfId="0" applyFont="1" applyFill="1" applyBorder="1" applyAlignment="1">
      <alignment horizontal="left" vertical="center" wrapText="1"/>
    </xf>
    <xf numFmtId="0" fontId="68" fillId="33" borderId="27" xfId="0" applyFont="1" applyFill="1" applyBorder="1" applyAlignment="1">
      <alignment horizontal="left" vertical="center" wrapText="1"/>
    </xf>
    <xf numFmtId="0" fontId="68" fillId="33" borderId="28" xfId="0" applyFont="1" applyFill="1" applyBorder="1" applyAlignment="1">
      <alignment horizontal="left" vertical="center" wrapText="1"/>
    </xf>
    <xf numFmtId="0" fontId="68" fillId="33" borderId="29" xfId="0" applyFont="1" applyFill="1" applyBorder="1" applyAlignment="1">
      <alignment horizontal="left" vertical="center" wrapText="1"/>
    </xf>
    <xf numFmtId="0" fontId="68" fillId="33" borderId="12" xfId="0" applyFont="1" applyFill="1" applyBorder="1" applyAlignment="1">
      <alignment horizontal="left" vertical="center" wrapText="1"/>
    </xf>
    <xf numFmtId="0" fontId="66" fillId="33" borderId="0" xfId="0" applyFont="1" applyFill="1" applyAlignment="1">
      <alignment horizontal="left" vertical="center" wrapText="1"/>
    </xf>
    <xf numFmtId="0" fontId="7" fillId="33" borderId="29" xfId="0" applyFont="1" applyFill="1" applyBorder="1" applyAlignment="1">
      <alignment horizontal="left" vertical="center" wrapText="1"/>
    </xf>
    <xf numFmtId="0" fontId="70" fillId="35" borderId="30" xfId="0" applyFont="1" applyFill="1" applyBorder="1" applyAlignment="1">
      <alignment horizontal="center" vertical="center" wrapText="1"/>
    </xf>
    <xf numFmtId="0" fontId="70" fillId="35" borderId="31" xfId="0" applyFont="1" applyFill="1" applyBorder="1" applyAlignment="1">
      <alignment horizontal="center" vertical="center" wrapText="1"/>
    </xf>
    <xf numFmtId="0" fontId="70" fillId="35" borderId="32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51" fillId="34" borderId="33" xfId="0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wrapText="1"/>
    </xf>
    <xf numFmtId="0" fontId="71" fillId="33" borderId="29" xfId="53" applyFont="1" applyFill="1" applyBorder="1" applyAlignment="1" applyProtection="1">
      <alignment horizontal="left" wrapText="1"/>
      <protection/>
    </xf>
    <xf numFmtId="0" fontId="58" fillId="33" borderId="0" xfId="53" applyFill="1" applyBorder="1" applyAlignment="1" applyProtection="1">
      <alignment horizontal="left" wrapText="1"/>
      <protection/>
    </xf>
    <xf numFmtId="0" fontId="58" fillId="33" borderId="12" xfId="53" applyFill="1" applyBorder="1" applyAlignment="1" applyProtection="1">
      <alignment horizontal="left" wrapText="1"/>
      <protection/>
    </xf>
    <xf numFmtId="0" fontId="6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rggi.org/design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rggi.org/design" TargetMode="External" /><Relationship Id="rId3" Type="http://schemas.openxmlformats.org/officeDocument/2006/relationships/hyperlink" Target="http://www.rggi.org/design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714375</xdr:colOff>
      <xdr:row>0</xdr:row>
      <xdr:rowOff>1009650</xdr:rowOff>
    </xdr:to>
    <xdr:pic>
      <xdr:nvPicPr>
        <xdr:cNvPr id="1" name="Picture 3" descr="homepage_banner.jpg"/>
        <xdr:cNvPicPr preferRelativeResize="1">
          <a:picLocks noChangeAspect="1"/>
        </xdr:cNvPicPr>
      </xdr:nvPicPr>
      <xdr:blipFill>
        <a:blip r:embed="rId1"/>
        <a:srcRect t="6333" b="15286"/>
        <a:stretch>
          <a:fillRect/>
        </a:stretch>
      </xdr:blipFill>
      <xdr:spPr>
        <a:xfrm>
          <a:off x="0" y="0"/>
          <a:ext cx="137636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22</xdr:row>
      <xdr:rowOff>0</xdr:rowOff>
    </xdr:from>
    <xdr:to>
      <xdr:col>13</xdr:col>
      <xdr:colOff>38100</xdr:colOff>
      <xdr:row>22</xdr:row>
      <xdr:rowOff>47625</xdr:rowOff>
    </xdr:to>
    <xdr:sp>
      <xdr:nvSpPr>
        <xdr:cNvPr id="2" name="TextBox 3">
          <a:hlinkClick r:id="rId2"/>
        </xdr:cNvPr>
        <xdr:cNvSpPr txBox="1">
          <a:spLocks noChangeArrowheads="1"/>
        </xdr:cNvSpPr>
      </xdr:nvSpPr>
      <xdr:spPr>
        <a:xfrm>
          <a:off x="38100" y="6581775"/>
          <a:ext cx="130492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91440" bIns="45720"/>
        <a:p>
          <a:pPr algn="l">
            <a:defRPr/>
          </a:pPr>
          <a:r>
            <a:rPr lang="en-US" cap="none" sz="95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6 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States do not intend to distribute or offer for sale CO</a:t>
          </a:r>
          <a:r>
            <a:rPr lang="en-US" cap="none" sz="95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allowances in the Remaining Set-Aside Allowances column, except for the following: for Maryland, an estimated 154,302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allowances may be distributed after March 17, 2014; and for Rhode Island, an estimated 26,592 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95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allowances may be distributed after March 17, 2014. These 180,894 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95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allowances are not included in the Second Control Period Interim Budget Adjustment. Additional information available at </a:t>
          </a:r>
          <a:r>
            <a:rPr lang="en-US" cap="none" sz="95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http://www.rggi.org/design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762000</xdr:colOff>
      <xdr:row>0</xdr:row>
      <xdr:rowOff>1009650</xdr:rowOff>
    </xdr:to>
    <xdr:pic>
      <xdr:nvPicPr>
        <xdr:cNvPr id="1" name="Picture 3" descr="homepage_banner.jpg"/>
        <xdr:cNvPicPr preferRelativeResize="1">
          <a:picLocks noChangeAspect="1"/>
        </xdr:cNvPicPr>
      </xdr:nvPicPr>
      <xdr:blipFill>
        <a:blip r:embed="rId1"/>
        <a:srcRect t="6333" b="15286"/>
        <a:stretch>
          <a:fillRect/>
        </a:stretch>
      </xdr:blipFill>
      <xdr:spPr>
        <a:xfrm>
          <a:off x="0" y="0"/>
          <a:ext cx="137636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22</xdr:row>
      <xdr:rowOff>0</xdr:rowOff>
    </xdr:from>
    <xdr:to>
      <xdr:col>13</xdr:col>
      <xdr:colOff>38100</xdr:colOff>
      <xdr:row>22</xdr:row>
      <xdr:rowOff>47625</xdr:rowOff>
    </xdr:to>
    <xdr:sp>
      <xdr:nvSpPr>
        <xdr:cNvPr id="2" name="TextBox 5">
          <a:hlinkClick r:id="rId2"/>
        </xdr:cNvPr>
        <xdr:cNvSpPr txBox="1">
          <a:spLocks noChangeArrowheads="1"/>
        </xdr:cNvSpPr>
      </xdr:nvSpPr>
      <xdr:spPr>
        <a:xfrm>
          <a:off x="38100" y="6562725"/>
          <a:ext cx="13001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91440" bIns="45720"/>
        <a:p>
          <a:pPr algn="l">
            <a:defRPr/>
          </a:pPr>
          <a:r>
            <a:rPr lang="en-US" cap="none" sz="95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6 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States do not intend to distribute or offer for sale CO</a:t>
          </a:r>
          <a:r>
            <a:rPr lang="en-US" cap="none" sz="95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allowances in the Remaining Set-Aside Allowances column, except for the following: for Maryland, an estimated 154,302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allowances may be distributed after March 17, 2014; and for Rhode Island, an estimated 26,592 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95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allowances may be distributed after March 17, 2014. These 180,894 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95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allowances are not included in the Second Control Period Interim Budget Adjustment. Additional information available at </a:t>
          </a:r>
          <a:r>
            <a:rPr lang="en-US" cap="none" sz="95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http://www.rggi.org/design</a:t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13</xdr:col>
      <xdr:colOff>38100</xdr:colOff>
      <xdr:row>22</xdr:row>
      <xdr:rowOff>47625</xdr:rowOff>
    </xdr:to>
    <xdr:sp>
      <xdr:nvSpPr>
        <xdr:cNvPr id="3" name="TextBox 6">
          <a:hlinkClick r:id="rId3"/>
        </xdr:cNvPr>
        <xdr:cNvSpPr txBox="1">
          <a:spLocks noChangeArrowheads="1"/>
        </xdr:cNvSpPr>
      </xdr:nvSpPr>
      <xdr:spPr>
        <a:xfrm>
          <a:off x="38100" y="6562725"/>
          <a:ext cx="13001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91440" bIns="45720"/>
        <a:p>
          <a:pPr algn="l">
            <a:defRPr/>
          </a:pPr>
          <a:r>
            <a:rPr lang="en-US" cap="none" sz="95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6 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States do not intend to distribute or offer for sale CO</a:t>
          </a:r>
          <a:r>
            <a:rPr lang="en-US" cap="none" sz="95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allowances in the Remaining Set-Aside Allowances column, except for the following: for Maryland, an estimated 154,302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allowances may be distributed after March 17, 2014; and for Rhode Island, an estimated 26,592 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95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allowances may be distributed after March 17, 2014. These 180,894 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95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allowances are not included in the Second Control Period Interim Budget Adjustment. Additional information available at </a:t>
          </a:r>
          <a:r>
            <a:rPr lang="en-US" cap="none" sz="95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http://www.rggi.org/design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ggi.org/sites/default/files/Uploads/Allowance-Tracking/States_Set-Aside_Accounts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rggi.org/sites/default/files/Uploads/Allowance-Tracking/States_Set-Aside_Accounts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85" zoomScaleNormal="85" zoomScaleSheetLayoutView="85" workbookViewId="0" topLeftCell="A1">
      <selection activeCell="B2" sqref="B2"/>
    </sheetView>
  </sheetViews>
  <sheetFormatPr defaultColWidth="9.140625" defaultRowHeight="15"/>
  <cols>
    <col min="1" max="1" width="15.7109375" style="1" customWidth="1"/>
    <col min="2" max="13" width="15.00390625" style="1" customWidth="1"/>
    <col min="14" max="15" width="13.28125" style="1" customWidth="1"/>
    <col min="16" max="16384" width="9.140625" style="1" customWidth="1"/>
  </cols>
  <sheetData>
    <row r="1" spans="1:13" s="7" customFormat="1" ht="98.25" customHeight="1">
      <c r="A1" s="8" t="s">
        <v>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 customHeight="1">
      <c r="A2" s="4" t="s">
        <v>0</v>
      </c>
      <c r="B2" s="5">
        <v>43546</v>
      </c>
      <c r="C2" s="5"/>
      <c r="D2" s="5"/>
      <c r="E2" s="5"/>
      <c r="F2" s="6"/>
      <c r="G2" s="6"/>
      <c r="H2" s="6"/>
      <c r="I2" s="6"/>
      <c r="J2" s="6"/>
      <c r="K2" s="6"/>
      <c r="L2" s="6"/>
      <c r="M2" s="6"/>
    </row>
    <row r="3" spans="1:13" ht="18.75" customHeight="1" thickBot="1">
      <c r="A3" s="62" t="s">
        <v>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4" ht="18.75" customHeight="1" thickBot="1">
      <c r="A4" s="64" t="s">
        <v>55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</row>
    <row r="5" spans="1:14" ht="18.75" customHeight="1">
      <c r="A5" s="55" t="s">
        <v>1</v>
      </c>
      <c r="B5" s="51" t="s">
        <v>12</v>
      </c>
      <c r="C5" s="48" t="s">
        <v>41</v>
      </c>
      <c r="D5" s="48" t="s">
        <v>26</v>
      </c>
      <c r="E5" s="48" t="s">
        <v>2</v>
      </c>
      <c r="F5" s="48" t="s">
        <v>38</v>
      </c>
      <c r="G5" s="48" t="s">
        <v>40</v>
      </c>
      <c r="H5" s="48" t="s">
        <v>3</v>
      </c>
      <c r="I5" s="48" t="s">
        <v>42</v>
      </c>
      <c r="J5" s="48" t="s">
        <v>7</v>
      </c>
      <c r="K5" s="48" t="s">
        <v>33</v>
      </c>
      <c r="L5" s="53" t="s">
        <v>31</v>
      </c>
      <c r="M5" s="51" t="s">
        <v>27</v>
      </c>
      <c r="N5" s="68" t="s">
        <v>49</v>
      </c>
    </row>
    <row r="6" spans="1:14" ht="44.25" customHeight="1">
      <c r="A6" s="56"/>
      <c r="B6" s="52"/>
      <c r="C6" s="49"/>
      <c r="D6" s="49"/>
      <c r="E6" s="49"/>
      <c r="F6" s="49"/>
      <c r="G6" s="49"/>
      <c r="H6" s="49"/>
      <c r="I6" s="49"/>
      <c r="J6" s="49"/>
      <c r="K6" s="49"/>
      <c r="L6" s="54"/>
      <c r="M6" s="52"/>
      <c r="N6" s="69"/>
    </row>
    <row r="7" spans="1:14" ht="18.75" customHeight="1">
      <c r="A7" s="32" t="s">
        <v>11</v>
      </c>
      <c r="B7" s="31">
        <v>27281967</v>
      </c>
      <c r="C7" s="31">
        <v>531969</v>
      </c>
      <c r="D7" s="31">
        <v>26749998</v>
      </c>
      <c r="E7" s="31">
        <v>26181640</v>
      </c>
      <c r="F7" s="31">
        <v>22091336</v>
      </c>
      <c r="G7" s="24">
        <v>323731</v>
      </c>
      <c r="H7" s="25">
        <v>0</v>
      </c>
      <c r="I7" s="31">
        <v>4090304</v>
      </c>
      <c r="J7" s="31">
        <v>211545</v>
      </c>
      <c r="K7" s="31">
        <v>0</v>
      </c>
      <c r="L7" s="36">
        <v>356813</v>
      </c>
      <c r="M7" s="31">
        <v>0</v>
      </c>
      <c r="N7" s="37">
        <v>239</v>
      </c>
    </row>
    <row r="8" spans="1:14" ht="18.75" customHeight="1">
      <c r="A8" s="33" t="s">
        <v>15</v>
      </c>
      <c r="B8" s="31">
        <v>19184261</v>
      </c>
      <c r="C8" s="31">
        <v>375603</v>
      </c>
      <c r="D8" s="31">
        <v>18808658</v>
      </c>
      <c r="E8" s="31">
        <v>14869032</v>
      </c>
      <c r="F8" s="31">
        <v>12720378</v>
      </c>
      <c r="G8" s="24">
        <v>228829</v>
      </c>
      <c r="H8" s="25" t="s">
        <v>10</v>
      </c>
      <c r="I8" s="31">
        <v>0</v>
      </c>
      <c r="J8" s="31">
        <v>1524538</v>
      </c>
      <c r="K8" s="31">
        <v>0</v>
      </c>
      <c r="L8" s="36">
        <v>2415088</v>
      </c>
      <c r="M8" s="31">
        <v>2148654</v>
      </c>
      <c r="N8" s="37">
        <v>0</v>
      </c>
    </row>
    <row r="9" spans="1:14" ht="18.75" customHeight="1">
      <c r="A9" s="32" t="s">
        <v>4</v>
      </c>
      <c r="B9" s="31">
        <v>15175054</v>
      </c>
      <c r="C9" s="31">
        <v>295567</v>
      </c>
      <c r="D9" s="31">
        <v>14879487</v>
      </c>
      <c r="E9" s="31">
        <v>12448488</v>
      </c>
      <c r="F9" s="31">
        <v>10410958</v>
      </c>
      <c r="G9" s="24">
        <v>180069</v>
      </c>
      <c r="H9" s="25" t="s">
        <v>10</v>
      </c>
      <c r="I9" s="31">
        <v>2037530</v>
      </c>
      <c r="J9" s="31">
        <v>2094433</v>
      </c>
      <c r="K9" s="31">
        <v>336566</v>
      </c>
      <c r="L9" s="36">
        <v>0</v>
      </c>
      <c r="M9" s="31">
        <v>0</v>
      </c>
      <c r="N9" s="37">
        <v>0</v>
      </c>
    </row>
    <row r="10" spans="1:14" ht="18.75" customHeight="1">
      <c r="A10" s="33" t="s">
        <v>32</v>
      </c>
      <c r="B10" s="31">
        <v>95368910</v>
      </c>
      <c r="C10" s="31">
        <v>1863361</v>
      </c>
      <c r="D10" s="31">
        <v>93505549</v>
      </c>
      <c r="E10" s="31">
        <v>87951051</v>
      </c>
      <c r="F10" s="31">
        <v>74104427</v>
      </c>
      <c r="G10" s="24">
        <v>1135217</v>
      </c>
      <c r="H10" s="31">
        <v>3200000</v>
      </c>
      <c r="I10" s="31">
        <v>13846624</v>
      </c>
      <c r="J10" s="31">
        <v>0</v>
      </c>
      <c r="K10" s="31">
        <v>0</v>
      </c>
      <c r="L10" s="36">
        <v>2354498</v>
      </c>
      <c r="M10" s="31">
        <v>0</v>
      </c>
      <c r="N10" s="37">
        <v>0</v>
      </c>
    </row>
    <row r="11" spans="1:14" ht="18.75" customHeight="1">
      <c r="A11" s="33" t="s">
        <v>5</v>
      </c>
      <c r="B11" s="31">
        <v>67807514</v>
      </c>
      <c r="C11" s="31">
        <v>1324595</v>
      </c>
      <c r="D11" s="31">
        <v>66482919</v>
      </c>
      <c r="E11" s="31">
        <v>66085825</v>
      </c>
      <c r="F11" s="31">
        <v>55524192</v>
      </c>
      <c r="G11" s="24">
        <v>806984</v>
      </c>
      <c r="H11" s="25" t="s">
        <v>10</v>
      </c>
      <c r="I11" s="31">
        <v>0</v>
      </c>
      <c r="J11" s="31">
        <v>0</v>
      </c>
      <c r="K11" s="31">
        <v>0</v>
      </c>
      <c r="L11" s="36">
        <v>397094</v>
      </c>
      <c r="M11" s="31">
        <v>10561633</v>
      </c>
      <c r="N11" s="37">
        <v>0</v>
      </c>
    </row>
    <row r="12" spans="1:15" ht="18.75" customHeight="1">
      <c r="A12" s="33" t="s">
        <v>28</v>
      </c>
      <c r="B12" s="31">
        <v>21989931</v>
      </c>
      <c r="C12" s="31">
        <v>428302</v>
      </c>
      <c r="D12" s="31">
        <v>21561629</v>
      </c>
      <c r="E12" s="31">
        <v>17060240</v>
      </c>
      <c r="F12" s="31">
        <v>14269514</v>
      </c>
      <c r="G12" s="24">
        <v>260935</v>
      </c>
      <c r="H12" s="25" t="s">
        <v>10</v>
      </c>
      <c r="I12" s="31">
        <v>1486053</v>
      </c>
      <c r="J12" s="31">
        <v>4500000</v>
      </c>
      <c r="K12" s="31">
        <v>0</v>
      </c>
      <c r="L12" s="36">
        <v>1389</v>
      </c>
      <c r="M12" s="31">
        <v>1304673</v>
      </c>
      <c r="N12" s="37">
        <v>0</v>
      </c>
      <c r="O12" s="29"/>
    </row>
    <row r="13" spans="1:14" ht="18.75" customHeight="1">
      <c r="A13" s="33" t="s">
        <v>30</v>
      </c>
      <c r="B13" s="31">
        <v>163850432</v>
      </c>
      <c r="C13" s="31">
        <v>3195240</v>
      </c>
      <c r="D13" s="31">
        <v>160655192</v>
      </c>
      <c r="E13" s="31">
        <v>151138024</v>
      </c>
      <c r="F13" s="31">
        <v>126818004</v>
      </c>
      <c r="G13" s="24">
        <v>1946639</v>
      </c>
      <c r="H13" s="25" t="s">
        <v>10</v>
      </c>
      <c r="I13" s="31">
        <v>0</v>
      </c>
      <c r="J13" s="31">
        <v>4500000</v>
      </c>
      <c r="K13" s="31">
        <v>312894</v>
      </c>
      <c r="L13" s="36">
        <v>4704274</v>
      </c>
      <c r="M13" s="31">
        <v>24320020</v>
      </c>
      <c r="N13" s="37">
        <v>0</v>
      </c>
    </row>
    <row r="14" spans="1:14" ht="18.75" customHeight="1">
      <c r="A14" s="34" t="s">
        <v>16</v>
      </c>
      <c r="B14" s="31">
        <v>7603453</v>
      </c>
      <c r="C14" s="31">
        <v>132122</v>
      </c>
      <c r="D14" s="31">
        <v>7471331</v>
      </c>
      <c r="E14" s="31">
        <v>7443294</v>
      </c>
      <c r="F14" s="31">
        <v>6385875</v>
      </c>
      <c r="G14" s="24">
        <v>80491</v>
      </c>
      <c r="H14" s="26" t="s">
        <v>10</v>
      </c>
      <c r="I14" s="31">
        <v>0</v>
      </c>
      <c r="J14" s="31">
        <v>0</v>
      </c>
      <c r="K14" s="31">
        <v>0</v>
      </c>
      <c r="L14" s="36">
        <v>28037</v>
      </c>
      <c r="M14" s="31">
        <v>1057419</v>
      </c>
      <c r="N14" s="37">
        <v>0</v>
      </c>
    </row>
    <row r="15" spans="1:15" ht="18.75" customHeight="1">
      <c r="A15" s="33" t="s">
        <v>6</v>
      </c>
      <c r="B15" s="31">
        <v>3106970</v>
      </c>
      <c r="C15" s="31">
        <v>60905</v>
      </c>
      <c r="D15" s="31">
        <v>3046065</v>
      </c>
      <c r="E15" s="31">
        <v>3015605</v>
      </c>
      <c r="F15" s="31">
        <v>2528167</v>
      </c>
      <c r="G15" s="24">
        <v>37105</v>
      </c>
      <c r="H15" s="25" t="s">
        <v>10</v>
      </c>
      <c r="I15" s="31">
        <v>0</v>
      </c>
      <c r="J15" s="31">
        <v>0</v>
      </c>
      <c r="K15" s="31">
        <v>9125</v>
      </c>
      <c r="L15" s="36">
        <v>21335</v>
      </c>
      <c r="M15" s="31">
        <v>487438</v>
      </c>
      <c r="N15" s="37">
        <v>0</v>
      </c>
      <c r="O15" s="28"/>
    </row>
    <row r="16" spans="1:15" ht="18.75" customHeight="1" thickBot="1">
      <c r="A16" s="35" t="s">
        <v>34</v>
      </c>
      <c r="B16" s="19">
        <v>421368492</v>
      </c>
      <c r="C16" s="19">
        <v>8207664</v>
      </c>
      <c r="D16" s="19">
        <v>413160828</v>
      </c>
      <c r="E16" s="19">
        <v>386193199</v>
      </c>
      <c r="F16" s="19">
        <v>324852851</v>
      </c>
      <c r="G16" s="19">
        <v>5000000</v>
      </c>
      <c r="H16" s="19">
        <v>3200000</v>
      </c>
      <c r="I16" s="19">
        <v>21460511</v>
      </c>
      <c r="J16" s="19">
        <v>12830516</v>
      </c>
      <c r="K16" s="19">
        <v>658585</v>
      </c>
      <c r="L16" s="19">
        <v>10278528</v>
      </c>
      <c r="M16" s="19">
        <v>39879837</v>
      </c>
      <c r="N16" s="43">
        <v>239</v>
      </c>
      <c r="O16" s="28"/>
    </row>
    <row r="17" spans="1:13" ht="6.75" customHeight="1">
      <c r="A17" s="13"/>
      <c r="B17" s="15"/>
      <c r="C17" s="15"/>
      <c r="D17" s="15"/>
      <c r="E17" s="15"/>
      <c r="F17" s="15"/>
      <c r="G17" s="15"/>
      <c r="H17" s="13"/>
      <c r="I17" s="15"/>
      <c r="J17" s="15"/>
      <c r="K17" s="15"/>
      <c r="L17" s="15"/>
      <c r="M17" s="15"/>
    </row>
    <row r="18" spans="1:13" ht="15" customHeight="1">
      <c r="A18" s="44" t="s">
        <v>13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</row>
    <row r="19" spans="1:13" ht="15" customHeight="1">
      <c r="A19" s="44" t="s">
        <v>14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</row>
    <row r="20" spans="1:13" ht="30" customHeight="1">
      <c r="A20" s="67" t="s">
        <v>48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</row>
    <row r="21" spans="1:13" ht="15" customHeight="1">
      <c r="A21" s="44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</row>
    <row r="22" spans="1:13" ht="31.5" customHeight="1">
      <c r="A22" s="46" t="s">
        <v>37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</row>
    <row r="23" spans="1:13" ht="28.5" customHeight="1">
      <c r="A23" s="44" t="s">
        <v>36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</row>
    <row r="24" spans="1:13" ht="15" customHeight="1">
      <c r="A24" s="44" t="s">
        <v>39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</row>
    <row r="25" spans="1:13" ht="27.75" customHeight="1">
      <c r="A25" s="44" t="s">
        <v>43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</row>
    <row r="26" spans="1:13" ht="15" customHeight="1">
      <c r="A26" s="74" t="s">
        <v>57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</row>
    <row r="27" spans="1:13" ht="15" customHeight="1">
      <c r="A27" s="75" t="s">
        <v>58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</row>
    <row r="28" spans="1:13" ht="6.75" customHeight="1" thickBo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29" spans="1:13" ht="15">
      <c r="A29" s="64" t="s">
        <v>8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6"/>
    </row>
    <row r="30" spans="1:13" ht="15.75" customHeight="1">
      <c r="A30" s="63" t="s">
        <v>25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61"/>
    </row>
    <row r="31" spans="1:13" ht="27.75" customHeight="1">
      <c r="A31" s="63" t="s">
        <v>53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61"/>
    </row>
    <row r="32" spans="1:13" ht="15.75" customHeight="1">
      <c r="A32" s="63" t="s">
        <v>51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27"/>
    </row>
    <row r="33" spans="1:13" ht="15.75" customHeight="1">
      <c r="A33" s="60" t="s">
        <v>17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61"/>
    </row>
    <row r="34" spans="1:13" ht="15.75" customHeight="1">
      <c r="A34" s="60" t="s">
        <v>18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61"/>
    </row>
    <row r="35" spans="1:13" ht="15.75" customHeight="1">
      <c r="A35" s="60" t="s">
        <v>19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61"/>
    </row>
    <row r="36" spans="1:13" ht="15.75" customHeight="1">
      <c r="A36" s="60" t="s">
        <v>20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61"/>
    </row>
    <row r="37" spans="1:13" ht="15.75" customHeight="1">
      <c r="A37" s="60" t="s">
        <v>21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61"/>
    </row>
    <row r="38" spans="1:13" ht="27" customHeight="1">
      <c r="A38" s="71" t="s">
        <v>54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3"/>
    </row>
    <row r="39" spans="1:13" ht="15.75" customHeight="1">
      <c r="A39" s="60" t="s">
        <v>22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61"/>
    </row>
    <row r="40" spans="1:13" ht="15.75" customHeight="1">
      <c r="A40" s="60" t="s">
        <v>23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61"/>
    </row>
    <row r="41" spans="1:13" ht="15.75" customHeight="1" thickBot="1">
      <c r="A41" s="57" t="s">
        <v>24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</row>
    <row r="42" spans="1:13" ht="15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</row>
  </sheetData>
  <sheetProtection/>
  <mergeCells count="40">
    <mergeCell ref="A4:N4"/>
    <mergeCell ref="N5:N6"/>
    <mergeCell ref="A27:M27"/>
    <mergeCell ref="A42:M42"/>
    <mergeCell ref="A34:M34"/>
    <mergeCell ref="A36:M36"/>
    <mergeCell ref="A32:L32"/>
    <mergeCell ref="A37:M37"/>
    <mergeCell ref="A38:M38"/>
    <mergeCell ref="A39:M39"/>
    <mergeCell ref="A41:M41"/>
    <mergeCell ref="A35:M35"/>
    <mergeCell ref="A40:M40"/>
    <mergeCell ref="A3:M3"/>
    <mergeCell ref="J5:J6"/>
    <mergeCell ref="A30:M30"/>
    <mergeCell ref="A31:M31"/>
    <mergeCell ref="A33:M33"/>
    <mergeCell ref="A29:M29"/>
    <mergeCell ref="A20:M20"/>
    <mergeCell ref="C5:C6"/>
    <mergeCell ref="D5:D6"/>
    <mergeCell ref="A18:M18"/>
    <mergeCell ref="A21:M21"/>
    <mergeCell ref="K5:K6"/>
    <mergeCell ref="A5:A6"/>
    <mergeCell ref="B5:B6"/>
    <mergeCell ref="E5:E6"/>
    <mergeCell ref="F5:F6"/>
    <mergeCell ref="G5:G6"/>
    <mergeCell ref="A23:M23"/>
    <mergeCell ref="A22:M22"/>
    <mergeCell ref="A24:M24"/>
    <mergeCell ref="A25:M25"/>
    <mergeCell ref="H5:H6"/>
    <mergeCell ref="A26:M26"/>
    <mergeCell ref="A19:M19"/>
    <mergeCell ref="I5:I6"/>
    <mergeCell ref="M5:M6"/>
    <mergeCell ref="L5:L6"/>
  </mergeCells>
  <hyperlinks>
    <hyperlink ref="A38:M38" r:id="rId1" display="Transferred from State Set-Aside Accounts: Total number of CO2 allowances that have been distributed directly from state accounts to date. For more information on state set-aside accounts, please see: https://rggi.org/sites/default/files/Uploads/Allowance"/>
  </hyperlinks>
  <printOptions horizontalCentered="1" verticalCentered="1"/>
  <pageMargins left="0.2" right="0.38" top="0.17" bottom="0.34" header="0.12" footer="0.17"/>
  <pageSetup horizontalDpi="600" verticalDpi="600" orientation="landscape" scale="63" r:id="rId3"/>
  <headerFooter>
    <oddFooter>&amp;C&amp;9Regional Greenhouse Gas Initiative, Inc. (RGGI, Inc.) is a 501(c)(3) non-profit corporation created to support development and implementation of the Regional Greenhouse Gas Initiative (RGGI).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="85" zoomScaleNormal="85" zoomScaleSheetLayoutView="85" workbookViewId="0" topLeftCell="A1">
      <selection activeCell="B2" sqref="B2"/>
    </sheetView>
  </sheetViews>
  <sheetFormatPr defaultColWidth="9.140625" defaultRowHeight="15"/>
  <cols>
    <col min="1" max="1" width="16.140625" style="1" customWidth="1"/>
    <col min="2" max="2" width="15.00390625" style="1" customWidth="1"/>
    <col min="3" max="5" width="14.8515625" style="1" customWidth="1"/>
    <col min="6" max="6" width="15.421875" style="1" customWidth="1"/>
    <col min="7" max="11" width="14.8515625" style="1" customWidth="1"/>
    <col min="12" max="12" width="14.28125" style="1" customWidth="1"/>
    <col min="13" max="13" width="15.28125" style="1" customWidth="1"/>
    <col min="14" max="14" width="11.8515625" style="1" customWidth="1"/>
    <col min="15" max="16384" width="9.140625" style="1" customWidth="1"/>
  </cols>
  <sheetData>
    <row r="1" spans="1:11" s="7" customFormat="1" ht="95.25" customHeight="1">
      <c r="A1" s="8" t="str">
        <f>Numbers!A1</f>
        <v>Distribution of Second Control Period (2012-2014) CO2 Allowances</v>
      </c>
      <c r="B1" s="2"/>
      <c r="C1" s="2"/>
      <c r="D1" s="2"/>
      <c r="E1" s="3"/>
      <c r="F1" s="2"/>
      <c r="G1" s="2"/>
      <c r="H1" s="2"/>
      <c r="I1" s="2"/>
      <c r="J1" s="2"/>
      <c r="K1" s="2"/>
    </row>
    <row r="2" spans="1:13" ht="18.75" customHeight="1">
      <c r="A2" s="4" t="s">
        <v>0</v>
      </c>
      <c r="B2" s="5">
        <f>Numbers!B2</f>
        <v>43546</v>
      </c>
      <c r="C2" s="5"/>
      <c r="D2" s="5"/>
      <c r="E2" s="5"/>
      <c r="F2" s="6"/>
      <c r="G2" s="6"/>
      <c r="H2" s="6"/>
      <c r="I2" s="6"/>
      <c r="J2" s="6"/>
      <c r="K2" s="6"/>
      <c r="L2" s="6"/>
      <c r="M2" s="6"/>
    </row>
    <row r="3" spans="1:13" ht="15.75" thickBot="1">
      <c r="A3" s="62" t="s">
        <v>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4" ht="15.75" customHeight="1" thickBot="1">
      <c r="A4" s="64" t="str">
        <f>Numbers!A4</f>
        <v>Distribution of Second Control Period (2012-2014) CO2 Allowances By State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</row>
    <row r="5" spans="1:14" ht="18.75" customHeight="1">
      <c r="A5" s="55" t="s">
        <v>1</v>
      </c>
      <c r="B5" s="51" t="s">
        <v>12</v>
      </c>
      <c r="C5" s="48" t="s">
        <v>47</v>
      </c>
      <c r="D5" s="48" t="s">
        <v>45</v>
      </c>
      <c r="E5" s="48" t="s">
        <v>2</v>
      </c>
      <c r="F5" s="48" t="s">
        <v>46</v>
      </c>
      <c r="G5" s="48" t="s">
        <v>40</v>
      </c>
      <c r="H5" s="48" t="s">
        <v>3</v>
      </c>
      <c r="I5" s="48" t="s">
        <v>42</v>
      </c>
      <c r="J5" s="48" t="s">
        <v>7</v>
      </c>
      <c r="K5" s="48" t="s">
        <v>33</v>
      </c>
      <c r="L5" s="53" t="s">
        <v>31</v>
      </c>
      <c r="M5" s="51" t="s">
        <v>27</v>
      </c>
      <c r="N5" s="68" t="s">
        <v>49</v>
      </c>
    </row>
    <row r="6" spans="1:14" ht="44.25" customHeight="1">
      <c r="A6" s="56"/>
      <c r="B6" s="52"/>
      <c r="C6" s="49"/>
      <c r="D6" s="49"/>
      <c r="E6" s="49"/>
      <c r="F6" s="49"/>
      <c r="G6" s="49"/>
      <c r="H6" s="49"/>
      <c r="I6" s="49"/>
      <c r="J6" s="49"/>
      <c r="K6" s="49"/>
      <c r="L6" s="54"/>
      <c r="M6" s="52"/>
      <c r="N6" s="69"/>
    </row>
    <row r="7" spans="1:14" ht="18.75" customHeight="1">
      <c r="A7" s="32" t="s">
        <v>11</v>
      </c>
      <c r="B7" s="9">
        <v>27281967</v>
      </c>
      <c r="C7" s="9">
        <v>531969</v>
      </c>
      <c r="D7" s="9">
        <v>26749998</v>
      </c>
      <c r="E7" s="17">
        <f>Numbers!E7/Numbers!D7</f>
        <v>0.9787529703740538</v>
      </c>
      <c r="F7" s="17">
        <f>Numbers!F7/Numbers!D7</f>
        <v>0.8258443981939737</v>
      </c>
      <c r="G7" s="14">
        <v>323731</v>
      </c>
      <c r="H7" s="10">
        <f>Numbers!H7/Numbers!D7</f>
        <v>0</v>
      </c>
      <c r="I7" s="10">
        <f>Numbers!I7/Numbers!D7</f>
        <v>0.15290857218008017</v>
      </c>
      <c r="J7" s="10">
        <f>Numbers!J7/Numbers!D7</f>
        <v>0.007908224890334572</v>
      </c>
      <c r="K7" s="10">
        <f>Numbers!K7/Numbers!D7</f>
        <v>0</v>
      </c>
      <c r="L7" s="38">
        <f>Numbers!L7/Numbers!D7</f>
        <v>0.01333880473561157</v>
      </c>
      <c r="M7" s="10">
        <f>Numbers!M7/Numbers!D7</f>
        <v>0</v>
      </c>
      <c r="N7" s="40">
        <f>Numbers!N7/Numbers!D7</f>
        <v>8.934580107258326E-06</v>
      </c>
    </row>
    <row r="8" spans="1:14" ht="18.75" customHeight="1">
      <c r="A8" s="33" t="s">
        <v>15</v>
      </c>
      <c r="B8" s="9">
        <v>19184261</v>
      </c>
      <c r="C8" s="9">
        <v>375603</v>
      </c>
      <c r="D8" s="9">
        <v>18808658</v>
      </c>
      <c r="E8" s="17">
        <f>Numbers!E8/Numbers!D8</f>
        <v>0.7905418876774728</v>
      </c>
      <c r="F8" s="17">
        <f>Numbers!F8/Numbers!D8</f>
        <v>0.67630439130745</v>
      </c>
      <c r="G8" s="14">
        <v>228829</v>
      </c>
      <c r="H8" s="12" t="s">
        <v>10</v>
      </c>
      <c r="I8" s="10">
        <f>Numbers!I8/Numbers!D8</f>
        <v>0</v>
      </c>
      <c r="J8" s="10">
        <f>Numbers!J8/Numbers!D8</f>
        <v>0.08105511833964975</v>
      </c>
      <c r="K8" s="10">
        <f>Numbers!K8/Numbers!D8</f>
        <v>0</v>
      </c>
      <c r="L8" s="38">
        <f>Numbers!L8/Numbers!D8</f>
        <v>0.12840299398287747</v>
      </c>
      <c r="M8" s="10">
        <f>Numbers!M8/Numbers!D8</f>
        <v>0.11423749637002278</v>
      </c>
      <c r="N8" s="40">
        <f>Numbers!N8/Numbers!D8</f>
        <v>0</v>
      </c>
    </row>
    <row r="9" spans="1:14" ht="18.75" customHeight="1">
      <c r="A9" s="32" t="s">
        <v>4</v>
      </c>
      <c r="B9" s="9">
        <v>15175054</v>
      </c>
      <c r="C9" s="9">
        <v>295567</v>
      </c>
      <c r="D9" s="9">
        <v>14879487</v>
      </c>
      <c r="E9" s="17">
        <f>Numbers!E9/Numbers!D9</f>
        <v>0.8366207786599095</v>
      </c>
      <c r="F9" s="17">
        <f>Numbers!F9/Numbers!D9</f>
        <v>0.6996852781282042</v>
      </c>
      <c r="G9" s="14">
        <v>180069</v>
      </c>
      <c r="H9" s="12" t="s">
        <v>10</v>
      </c>
      <c r="I9" s="10">
        <f>Numbers!I9/Numbers!D9</f>
        <v>0.13693550053170517</v>
      </c>
      <c r="J9" s="10">
        <f>Numbers!J9/Numbers!D9</f>
        <v>0.14075975872017632</v>
      </c>
      <c r="K9" s="10">
        <f>Numbers!K9/Numbers!D9</f>
        <v>0.02261946261991425</v>
      </c>
      <c r="L9" s="38">
        <f>Numbers!L9/Numbers!D9</f>
        <v>0</v>
      </c>
      <c r="M9" s="10">
        <f>Numbers!M9/Numbers!D9</f>
        <v>0</v>
      </c>
      <c r="N9" s="40">
        <f>Numbers!N9/Numbers!D9</f>
        <v>0</v>
      </c>
    </row>
    <row r="10" spans="1:14" ht="18.75" customHeight="1">
      <c r="A10" s="33" t="s">
        <v>32</v>
      </c>
      <c r="B10" s="9">
        <v>95368910</v>
      </c>
      <c r="C10" s="9">
        <v>1863361</v>
      </c>
      <c r="D10" s="9">
        <v>93505549</v>
      </c>
      <c r="E10" s="17">
        <f>Numbers!E10/Numbers!D10</f>
        <v>0.9405971296954794</v>
      </c>
      <c r="F10" s="17">
        <f>Numbers!F10/Numbers!D10</f>
        <v>0.7925136827975846</v>
      </c>
      <c r="G10" s="14">
        <v>1135217</v>
      </c>
      <c r="H10" s="18">
        <f>Numbers!H10/Numbers!D10</f>
        <v>0.034222567903429986</v>
      </c>
      <c r="I10" s="10">
        <f>Numbers!I10/Numbers!D10</f>
        <v>0.1480834468978948</v>
      </c>
      <c r="J10" s="10">
        <f>Numbers!J10/Numbers!D10</f>
        <v>0</v>
      </c>
      <c r="K10" s="10">
        <f>Numbers!K10/Numbers!D10</f>
        <v>0</v>
      </c>
      <c r="L10" s="38">
        <f>Numbers!L10/Numbers!D10</f>
        <v>0.025180302401090655</v>
      </c>
      <c r="M10" s="10">
        <f>Numbers!M10/Numbers!D10</f>
        <v>0</v>
      </c>
      <c r="N10" s="40">
        <f>Numbers!N10/Numbers!D10</f>
        <v>0</v>
      </c>
    </row>
    <row r="11" spans="1:14" ht="18.75" customHeight="1">
      <c r="A11" s="33" t="s">
        <v>5</v>
      </c>
      <c r="B11" s="9">
        <v>67807514</v>
      </c>
      <c r="C11" s="9">
        <v>1324595</v>
      </c>
      <c r="D11" s="9">
        <v>66482919</v>
      </c>
      <c r="E11" s="17">
        <f>Numbers!E11/Numbers!D11</f>
        <v>0.994027127479165</v>
      </c>
      <c r="F11" s="17">
        <f>Numbers!F11/Numbers!D11</f>
        <v>0.8351647736766793</v>
      </c>
      <c r="G11" s="14">
        <v>806984</v>
      </c>
      <c r="H11" s="12" t="s">
        <v>10</v>
      </c>
      <c r="I11" s="10">
        <f>Numbers!I11/Numbers!D11</f>
        <v>0</v>
      </c>
      <c r="J11" s="10">
        <f>Numbers!J11/Numbers!D11</f>
        <v>0</v>
      </c>
      <c r="K11" s="10">
        <f>Numbers!K11/Numbers!D11</f>
        <v>0</v>
      </c>
      <c r="L11" s="38">
        <f>Numbers!L11/Numbers!D11</f>
        <v>0.005972872520835013</v>
      </c>
      <c r="M11" s="10">
        <f>Numbers!M11/Numbers!D11</f>
        <v>0.15886235380248573</v>
      </c>
      <c r="N11" s="40">
        <f>Numbers!N11/Numbers!D11</f>
        <v>0</v>
      </c>
    </row>
    <row r="12" spans="1:14" ht="18.75" customHeight="1">
      <c r="A12" s="33" t="s">
        <v>28</v>
      </c>
      <c r="B12" s="9">
        <v>21989931</v>
      </c>
      <c r="C12" s="9">
        <v>428302</v>
      </c>
      <c r="D12" s="9">
        <v>21561629</v>
      </c>
      <c r="E12" s="17">
        <f>Numbers!E12/Numbers!D12</f>
        <v>0.7912314973975296</v>
      </c>
      <c r="F12" s="17">
        <f>Numbers!F12/Numbers!D12</f>
        <v>0.6618012952546396</v>
      </c>
      <c r="G12" s="14">
        <v>260935</v>
      </c>
      <c r="H12" s="12" t="s">
        <v>10</v>
      </c>
      <c r="I12" s="10">
        <f>Numbers!I12/Numbers!D12</f>
        <v>0.06892118401629116</v>
      </c>
      <c r="J12" s="10">
        <f>Numbers!J12/Numbers!D12</f>
        <v>0.20870408260897172</v>
      </c>
      <c r="K12" s="10">
        <f>Numbers!K12/Numbers!D12</f>
        <v>0</v>
      </c>
      <c r="L12" s="38">
        <f>Numbers!L12/Numbers!D12</f>
        <v>6.441999349863593E-05</v>
      </c>
      <c r="M12" s="10">
        <f>Numbers!M12/Numbers!D12</f>
        <v>0.060509018126598875</v>
      </c>
      <c r="N12" s="40">
        <f>Numbers!N12/Numbers!D12</f>
        <v>0</v>
      </c>
    </row>
    <row r="13" spans="1:14" ht="18.75" customHeight="1">
      <c r="A13" s="33" t="s">
        <v>30</v>
      </c>
      <c r="B13" s="9">
        <v>163850432</v>
      </c>
      <c r="C13" s="9">
        <v>3195240</v>
      </c>
      <c r="D13" s="9">
        <v>160655192</v>
      </c>
      <c r="E13" s="17">
        <f>Numbers!E13/Numbers!D13</f>
        <v>0.9407602836763594</v>
      </c>
      <c r="F13" s="17">
        <f>Numbers!F13/Numbers!D13</f>
        <v>0.7893800531513478</v>
      </c>
      <c r="G13" s="14">
        <v>1946639</v>
      </c>
      <c r="H13" s="12" t="s">
        <v>10</v>
      </c>
      <c r="I13" s="10">
        <f>Numbers!I13/Numbers!D13</f>
        <v>0</v>
      </c>
      <c r="J13" s="10">
        <f>Numbers!J13/Numbers!D13</f>
        <v>0.02801029922518782</v>
      </c>
      <c r="K13" s="10">
        <f>Numbers!K13/Numbers!D13</f>
        <v>0.0019476121257257593</v>
      </c>
      <c r="L13" s="38">
        <f>Numbers!L13/Numbers!D13</f>
        <v>0.029281804972726932</v>
      </c>
      <c r="M13" s="10">
        <f>Numbers!M13/Numbers!D13</f>
        <v>0.1513802305250116</v>
      </c>
      <c r="N13" s="40">
        <f>Numbers!N13/Numbers!D13</f>
        <v>0</v>
      </c>
    </row>
    <row r="14" spans="1:14" ht="18.75" customHeight="1">
      <c r="A14" s="34" t="s">
        <v>16</v>
      </c>
      <c r="B14" s="9">
        <v>7603453</v>
      </c>
      <c r="C14" s="9">
        <v>132122</v>
      </c>
      <c r="D14" s="9">
        <v>7471331</v>
      </c>
      <c r="E14" s="17">
        <f>Numbers!E14/Numbers!D14</f>
        <v>0.9962473888521336</v>
      </c>
      <c r="F14" s="17">
        <f>Numbers!F14/Numbers!D14</f>
        <v>0.8547171849299676</v>
      </c>
      <c r="G14" s="14">
        <v>80491</v>
      </c>
      <c r="H14" s="11" t="s">
        <v>10</v>
      </c>
      <c r="I14" s="10">
        <f>Numbers!I14/Numbers!D14</f>
        <v>0</v>
      </c>
      <c r="J14" s="10">
        <f>Numbers!J14/Numbers!D14</f>
        <v>0</v>
      </c>
      <c r="K14" s="10">
        <f>Numbers!K14/Numbers!D14</f>
        <v>0</v>
      </c>
      <c r="L14" s="38">
        <f>Numbers!L14/Numbers!D14</f>
        <v>0.0037526111478664243</v>
      </c>
      <c r="M14" s="10">
        <f>Numbers!M14/Numbers!D14</f>
        <v>0.14153020392216595</v>
      </c>
      <c r="N14" s="40">
        <f>Numbers!N14/Numbers!D14</f>
        <v>0</v>
      </c>
    </row>
    <row r="15" spans="1:14" ht="18.75" customHeight="1">
      <c r="A15" s="33" t="s">
        <v>6</v>
      </c>
      <c r="B15" s="9">
        <v>3106970</v>
      </c>
      <c r="C15" s="9">
        <v>60905</v>
      </c>
      <c r="D15" s="9">
        <v>3046065</v>
      </c>
      <c r="E15" s="17">
        <f>Numbers!E15/Numbers!D15</f>
        <v>0.9900002133900623</v>
      </c>
      <c r="F15" s="17">
        <f>Numbers!F15/Numbers!D15</f>
        <v>0.8299780208235872</v>
      </c>
      <c r="G15" s="14">
        <v>37105</v>
      </c>
      <c r="H15" s="12" t="s">
        <v>10</v>
      </c>
      <c r="I15" s="10">
        <f>Numbers!I15/Numbers!D15</f>
        <v>0</v>
      </c>
      <c r="J15" s="10">
        <f>Numbers!J15/Numbers!D15</f>
        <v>0</v>
      </c>
      <c r="K15" s="10">
        <f>Numbers!K15/Numbers!D15</f>
        <v>0.0029956681817361087</v>
      </c>
      <c r="L15" s="38">
        <f>Numbers!L15/Numbers!D15</f>
        <v>0.0070041184282016306</v>
      </c>
      <c r="M15" s="10">
        <f>Numbers!M15/Numbers!D15</f>
        <v>0.1600221925664751</v>
      </c>
      <c r="N15" s="40">
        <f>Numbers!N15/Numbers!D15</f>
        <v>0</v>
      </c>
    </row>
    <row r="16" spans="1:14" ht="18.75" customHeight="1" thickBot="1">
      <c r="A16" s="35" t="s">
        <v>34</v>
      </c>
      <c r="B16" s="19">
        <f>SUM(B7:B15)</f>
        <v>421368492</v>
      </c>
      <c r="C16" s="20">
        <f>SUM(C7:C15)</f>
        <v>8207664</v>
      </c>
      <c r="D16" s="20">
        <v>413160828</v>
      </c>
      <c r="E16" s="23">
        <f>Numbers!E16/Numbers!D16</f>
        <v>0.9347284951224853</v>
      </c>
      <c r="F16" s="23">
        <f>Numbers!F16/Numbers!D16</f>
        <v>0.7862624648433515</v>
      </c>
      <c r="G16" s="21">
        <f>SUM(G7:G15)</f>
        <v>5000000</v>
      </c>
      <c r="H16" s="22">
        <f>Numbers!H16/Numbers!D16</f>
        <v>0.007745167942203853</v>
      </c>
      <c r="I16" s="23">
        <f>Numbers!I16/Numbers!D16</f>
        <v>0.051942269318910356</v>
      </c>
      <c r="J16" s="23">
        <f>Numbers!J16/Numbers!D16</f>
        <v>0.031054531626604254</v>
      </c>
      <c r="K16" s="23">
        <f>Numbers!K16/Numbers!D16</f>
        <v>0.0015940160716301013</v>
      </c>
      <c r="L16" s="39">
        <f>Numbers!L16/Numbers!D16</f>
        <v>0.024877789237076463</v>
      </c>
      <c r="M16" s="23">
        <f>Numbers!M16/Numbers!D16</f>
        <v>0.09652376096022346</v>
      </c>
      <c r="N16" s="41">
        <f>Numbers!N16/Numbers!D16</f>
        <v>5.784672306833503E-07</v>
      </c>
    </row>
    <row r="17" spans="1:13" ht="15">
      <c r="A17" s="16"/>
      <c r="B17" s="15"/>
      <c r="C17" s="15"/>
      <c r="D17" s="15"/>
      <c r="E17" s="15"/>
      <c r="F17" s="15"/>
      <c r="G17" s="15"/>
      <c r="H17" s="16"/>
      <c r="I17" s="15"/>
      <c r="J17" s="15"/>
      <c r="K17" s="15"/>
      <c r="L17" s="15"/>
      <c r="M17" s="15"/>
    </row>
    <row r="18" spans="1:13" ht="15" customHeight="1">
      <c r="A18" s="44" t="s">
        <v>13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</row>
    <row r="19" spans="1:13" ht="15" customHeight="1">
      <c r="A19" s="44" t="s">
        <v>14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</row>
    <row r="20" spans="1:13" ht="30" customHeight="1">
      <c r="A20" s="67" t="s">
        <v>35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</row>
    <row r="21" spans="1:13" ht="15" customHeight="1">
      <c r="A21" s="44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</row>
    <row r="22" spans="1:13" ht="30.75" customHeight="1">
      <c r="A22" s="46" t="s">
        <v>37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</row>
    <row r="23" spans="1:13" ht="31.5" customHeight="1">
      <c r="A23" s="44" t="s">
        <v>36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</row>
    <row r="24" spans="1:13" ht="15" customHeight="1">
      <c r="A24" s="44" t="s">
        <v>39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</row>
    <row r="25" spans="1:13" ht="30" customHeight="1">
      <c r="A25" s="44" t="s">
        <v>43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</row>
    <row r="26" spans="1:13" ht="15" customHeight="1">
      <c r="A26" s="50" t="s">
        <v>44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</row>
    <row r="27" spans="1:13" ht="15" customHeight="1">
      <c r="A27" s="50" t="s">
        <v>50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</row>
    <row r="28" spans="1:13" ht="6.75" customHeight="1" thickBo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29" spans="1:13" ht="15">
      <c r="A29" s="64" t="s">
        <v>8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6"/>
    </row>
    <row r="30" spans="1:13" ht="15" customHeight="1">
      <c r="A30" s="63" t="s">
        <v>25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61"/>
    </row>
    <row r="31" spans="1:13" ht="30" customHeight="1">
      <c r="A31" s="63" t="s">
        <v>53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61"/>
    </row>
    <row r="32" spans="1:13" ht="16.5" customHeight="1">
      <c r="A32" s="63" t="s">
        <v>51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2"/>
    </row>
    <row r="33" spans="1:13" ht="15" customHeight="1">
      <c r="A33" s="60" t="s">
        <v>17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61"/>
    </row>
    <row r="34" spans="1:13" ht="15" customHeight="1">
      <c r="A34" s="60" t="s">
        <v>18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61"/>
    </row>
    <row r="35" spans="1:13" ht="15" customHeight="1">
      <c r="A35" s="60" t="s">
        <v>19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61"/>
    </row>
    <row r="36" spans="1:13" ht="15" customHeight="1">
      <c r="A36" s="60" t="s">
        <v>20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61"/>
    </row>
    <row r="37" spans="1:13" ht="15" customHeight="1">
      <c r="A37" s="60" t="s">
        <v>21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61"/>
    </row>
    <row r="38" spans="1:13" ht="28.5" customHeight="1">
      <c r="A38" s="71" t="s">
        <v>52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3"/>
    </row>
    <row r="39" spans="1:13" ht="15" customHeight="1">
      <c r="A39" s="60" t="s">
        <v>22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61"/>
    </row>
    <row r="40" spans="1:13" ht="15" customHeight="1">
      <c r="A40" s="60" t="s">
        <v>23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61"/>
    </row>
    <row r="41" spans="1:13" ht="15.75" customHeight="1" thickBot="1">
      <c r="A41" s="57" t="s">
        <v>24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</row>
    <row r="42" spans="1:13" ht="15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</row>
  </sheetData>
  <sheetProtection/>
  <mergeCells count="40">
    <mergeCell ref="A34:M34"/>
    <mergeCell ref="A35:M35"/>
    <mergeCell ref="A36:M36"/>
    <mergeCell ref="A25:M25"/>
    <mergeCell ref="A26:M26"/>
    <mergeCell ref="A29:M29"/>
    <mergeCell ref="A30:M30"/>
    <mergeCell ref="A31:M31"/>
    <mergeCell ref="A33:M33"/>
    <mergeCell ref="A32:L32"/>
    <mergeCell ref="A37:M37"/>
    <mergeCell ref="A38:M38"/>
    <mergeCell ref="A39:M39"/>
    <mergeCell ref="A40:M40"/>
    <mergeCell ref="A41:M41"/>
    <mergeCell ref="A42:M42"/>
    <mergeCell ref="A21:M21"/>
    <mergeCell ref="A22:M22"/>
    <mergeCell ref="A23:M23"/>
    <mergeCell ref="A24:M24"/>
    <mergeCell ref="A27:M27"/>
    <mergeCell ref="A18:M18"/>
    <mergeCell ref="A19:M19"/>
    <mergeCell ref="A20:M20"/>
    <mergeCell ref="A3:M3"/>
    <mergeCell ref="F5:F6"/>
    <mergeCell ref="G5:G6"/>
    <mergeCell ref="H5:H6"/>
    <mergeCell ref="D5:D6"/>
    <mergeCell ref="A4:N4"/>
    <mergeCell ref="N5:N6"/>
    <mergeCell ref="I5:I6"/>
    <mergeCell ref="J5:J6"/>
    <mergeCell ref="K5:K6"/>
    <mergeCell ref="L5:L6"/>
    <mergeCell ref="M5:M6"/>
    <mergeCell ref="A5:A6"/>
    <mergeCell ref="B5:B6"/>
    <mergeCell ref="C5:C6"/>
    <mergeCell ref="E5:E6"/>
  </mergeCells>
  <hyperlinks>
    <hyperlink ref="A38:M38" r:id="rId1" display="Transferred from State Set-Aside Accounts: Total number of CO2 allowances that have been distributed directly from state accounts to date. For more information on state set-aside accounts, please see: https://rggi.org/sites/default/files/Uploads/Allowance"/>
  </hyperlinks>
  <printOptions horizontalCentered="1" verticalCentered="1"/>
  <pageMargins left="0.24" right="0.21" top="0.16" bottom="0.34" header="0.12" footer="0.17"/>
  <pageSetup fitToHeight="1" fitToWidth="1" horizontalDpi="600" verticalDpi="600" orientation="landscape" scale="65" r:id="rId3"/>
  <headerFooter>
    <oddFooter>&amp;C&amp;9Regional Greenhouse Gas Initiative, Inc. (RGGI, Inc.) is a 501(c)(3) non-profit corporation created to support development and implementation of the Regional Greenhouse Gas Initiative (RGGI).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RGGI,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Allowance Allocation</dc:title>
  <dc:subject/>
  <dc:creator>RGGI Inc.</dc:creator>
  <cp:keywords/>
  <dc:description/>
  <cp:lastModifiedBy>Anna Ngai</cp:lastModifiedBy>
  <cp:lastPrinted>2016-06-17T19:05:49Z</cp:lastPrinted>
  <dcterms:created xsi:type="dcterms:W3CDTF">2012-01-24T00:57:40Z</dcterms:created>
  <dcterms:modified xsi:type="dcterms:W3CDTF">2019-03-22T14:21:21Z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